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<sst xmlns="http://schemas.openxmlformats.org/spreadsheetml/2006/main" count="280" uniqueCount="212">
  <si>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</si>
  <si>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</si>
  <si>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</si>
  <si>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</si>
  <si>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</si>
  <si>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</si>
  <si>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</si>
  <si>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</si>
  <si>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</si>
  <si>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</si>
  <si>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</si>
  <si>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</si>
  <si>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</si>
  <si>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</si>
  <si>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</si>
  <si>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</si>
  <si>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</si>
  <si>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</si>
  <si>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</si>
  <si>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</si>
  <si>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</si>
  <si>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</si>
  <si>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</si>
  <si>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</si>
  <si>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</si>
  <si>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</si>
  <si>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</si>
  <si>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</si>
  <si>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</si>
  <si>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</si>
  <si>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</si>
  <si>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</si>
  <si>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</si>
  <si>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</si>
  <si>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</si>
  <si>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</si>
  <si>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</si>
  <si>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</si>
  <si>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</si>
  <si>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</si>
  <si>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</si>
  <si>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</si>
  <si>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</si>
  <si>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</si>
  <si>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</si>
  <si>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</si>
  <si>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</si>
  <si>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</si>
  <si>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</si>
  <si>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</si>
  <si>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</si>
  <si>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</si>
  <si>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</si>
  <si>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</si>
  <si>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</si>
  <si>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</si>
  <si>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</si>
  <si>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</si>
  <si>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</si>
  <si>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</si>
  <si>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</si>
  <si>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</si>
  <si>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</si>
  <si>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</si>
  <si>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</si>
  <si>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</si>
  <si>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</si>
  <si>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</si>
  <si>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</si>
  <si>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</si>
  <si>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</si>
  <si>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</si>
  <si>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</si>
  <si>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</si>
  <si>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</si>
  <si>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</si>
  <si>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</si>
  <si>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</si>
  <si>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</si>
  <si>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</si>
  <si>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</si>
  <si>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</si>
  <si>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</si>
  <si>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</si>
  <si>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</si>
  <si>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</si>
  <si>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</si>
  <si>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</si>
  <si>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</si>
  <si>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</si>
  <si>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</si>
  <si>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</si>
  <si>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</si>
  <si>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</si>
  <si>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</si>
  <si>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</si>
  <si>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</si>
  <si>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</si>
  <si>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</si>
  <si>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</si>
  <si>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</si>
  <si>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</si>
  <si>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</si>
  <si>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</si>
  <si>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</si>
  <si>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</si>
  <si>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</si>
  <si>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</si>
  <si>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</si>
  <si>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</si>
  <si>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</si>
  <si>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</si>
  <si>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</si>
  <si>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</si>
  <si>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</si>
  <si>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</si>
  <si>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</si>
  <si>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</si>
  <si>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</si>
  <si>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</si>
  <si>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</si>
  <si>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</si>
  <si>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</si>
  <si>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</si>
  <si>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</si>
  <si>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</si>
  <si>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</si>
  <si>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</si>
  <si>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</si>
  <si>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</si>
  <si>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</si>
  <si>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</si>
  <si>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</si>
  <si>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</si>
  <si>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</si>
  <si>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</si>
  <si>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</si>
  <si>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</si>
  <si>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</si>
  <si>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</si>
  <si>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</si>
  <si>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</si>
  <si>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</si>
  <si>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</si>
  <si>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</si>
  <si>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</si>
  <si>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</si>
  <si>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</si>
  <si>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</si>
  <si>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</si>
  <si>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</si>
  <si>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</si>
  <si>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</si>
  <si>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</si>
  <si>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</si>
  <si>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</si>
  <si>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</si>
  <si>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</si>
  <si>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</si>
  <si>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</si>
  <si>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</si>
  <si>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</si>
  <si>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</si>
  <si>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</si>
  <si>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</si>
  <si>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</si>
  <si>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</si>
  <si>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</si>
  <si>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</si>
  <si>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</si>
  <si>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</si>
  <si>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</si>
  <si>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</si>
  <si>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</si>
  <si>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</si>
  <si>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</si>
  <si>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</si>
  <si>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</si>
  <si>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</si>
  <si>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</si>
  <si>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</si>
  <si>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</si>
  <si>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</si>
  <si>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</si>
  <si>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</si>
  <si>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</si>
  <si>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</si>
  <si>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</si>
  <si>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</si>
  <si>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</si>
  <si>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</si>
  <si>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</si>
  <si>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</si>
  <si>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</si>
  <si>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</si>
  <si>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</si>
  <si>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</si>
  <si>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</si>
  <si>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</si>
  <si>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</si>
  <si>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</si>
  <si>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 дев'ять місяців 2019 року</t>
  </si>
  <si>
    <t>Новозаводський районний суд м.Чернігова</t>
  </si>
  <si>
    <t>14000.м. Чернігів.вул. Мстиславська 17</t>
  </si>
  <si>
    <t>Доручення судів України / іноземних судів</t>
  </si>
  <si>
    <t xml:space="preserve">Розглянуто справ судом присяжних </t>
  </si>
  <si>
    <t>Л.Б. Філатова</t>
  </si>
  <si>
    <t>Ю.Л. Боровичова</t>
  </si>
  <si>
    <t>0462-676-458</t>
  </si>
  <si>
    <t>0462-647-732</t>
  </si>
  <si>
    <t>inbox@nz.cn.court.gov.ua</t>
  </si>
  <si>
    <t>1 жовтня 2019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</si>
</sst>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&amp;LEB896A87&amp;C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269</v>
      </c>
      <c r="F6" s="90">
        <v>167</v>
      </c>
      <c r="G6" s="90">
        <v>6</v>
      </c>
      <c r="H6" s="90">
        <v>154</v>
      </c>
      <c r="I6" s="90" t="s">
        <v>172</v>
      </c>
      <c r="J6" s="90">
        <v>115</v>
      </c>
      <c r="K6" s="91">
        <v>32</v>
      </c>
      <c r="L6" s="101">
        <f>E6-F6</f>
        <v>102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2951</v>
      </c>
      <c r="F7" s="90">
        <v>2912</v>
      </c>
      <c r="G7" s="90">
        <v>6</v>
      </c>
      <c r="H7" s="90">
        <v>2800</v>
      </c>
      <c r="I7" s="90">
        <v>2544</v>
      </c>
      <c r="J7" s="90">
        <v>151</v>
      </c>
      <c r="K7" s="91"/>
      <c r="L7" s="101">
        <f>E7-F7</f>
        <v>39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344</v>
      </c>
      <c r="F9" s="90">
        <v>321</v>
      </c>
      <c r="G9" s="90"/>
      <c r="H9" s="90">
        <v>308</v>
      </c>
      <c r="I9" s="90">
        <v>209</v>
      </c>
      <c r="J9" s="90">
        <v>36</v>
      </c>
      <c r="K9" s="91"/>
      <c r="L9" s="101">
        <f>E9-F9</f>
        <v>23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>
        <v>4</v>
      </c>
      <c r="F10" s="90">
        <v>3</v>
      </c>
      <c r="G10" s="90"/>
      <c r="H10" s="90">
        <v>4</v>
      </c>
      <c r="I10" s="90"/>
      <c r="J10" s="90"/>
      <c r="K10" s="91"/>
      <c r="L10" s="101">
        <f>E10-F10</f>
        <v>1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23</v>
      </c>
      <c r="F12" s="90">
        <v>23</v>
      </c>
      <c r="G12" s="90"/>
      <c r="H12" s="90">
        <v>23</v>
      </c>
      <c r="I12" s="90">
        <v>12</v>
      </c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3591</v>
      </c>
      <c r="F15" s="104">
        <f>SUM(F6:F14)</f>
        <v>3426</v>
      </c>
      <c r="G15" s="104">
        <f>SUM(G6:G14)</f>
        <v>12</v>
      </c>
      <c r="H15" s="104">
        <f>SUM(H6:H14)</f>
        <v>3289</v>
      </c>
      <c r="I15" s="104">
        <f>SUM(I6:I14)</f>
        <v>2765</v>
      </c>
      <c r="J15" s="104">
        <f>SUM(J6:J14)</f>
        <v>302</v>
      </c>
      <c r="K15" s="104">
        <f>SUM(K6:K14)</f>
        <v>32</v>
      </c>
      <c r="L15" s="101">
        <f>E15-F15</f>
        <v>165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102</v>
      </c>
      <c r="F16" s="92">
        <v>99</v>
      </c>
      <c r="G16" s="92"/>
      <c r="H16" s="92">
        <v>91</v>
      </c>
      <c r="I16" s="92">
        <v>73</v>
      </c>
      <c r="J16" s="92">
        <v>11</v>
      </c>
      <c r="K16" s="91"/>
      <c r="L16" s="101">
        <f>E16-F16</f>
        <v>3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90</v>
      </c>
      <c r="F17" s="92">
        <v>73</v>
      </c>
      <c r="G17" s="92"/>
      <c r="H17" s="92">
        <v>81</v>
      </c>
      <c r="I17" s="92">
        <v>37</v>
      </c>
      <c r="J17" s="92">
        <v>9</v>
      </c>
      <c r="K17" s="91"/>
      <c r="L17" s="101">
        <f>E17-F17</f>
        <v>17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20</v>
      </c>
      <c r="F19" s="91">
        <v>17</v>
      </c>
      <c r="G19" s="91"/>
      <c r="H19" s="91">
        <v>15</v>
      </c>
      <c r="I19" s="91">
        <v>8</v>
      </c>
      <c r="J19" s="91">
        <v>5</v>
      </c>
      <c r="K19" s="91"/>
      <c r="L19" s="101">
        <f>E19-F19</f>
        <v>3</v>
      </c>
    </row>
    <row r="20" spans="1:12" ht="24" customHeight="1">
      <c r="A20" s="171"/>
      <c r="B20" s="163" t="s">
        <v>179</v>
      </c>
      <c r="C20" s="164"/>
      <c r="D20" s="43">
        <v>15</v>
      </c>
      <c r="E20" s="91">
        <v>1</v>
      </c>
      <c r="F20" s="91">
        <v>1</v>
      </c>
      <c r="G20" s="91"/>
      <c r="H20" s="91">
        <v>1</v>
      </c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140</v>
      </c>
      <c r="F24" s="91">
        <v>118</v>
      </c>
      <c r="G24" s="91"/>
      <c r="H24" s="91">
        <v>115</v>
      </c>
      <c r="I24" s="91">
        <v>45</v>
      </c>
      <c r="J24" s="91">
        <v>25</v>
      </c>
      <c r="K24" s="91"/>
      <c r="L24" s="101">
        <f>E24-F24</f>
        <v>22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1225</v>
      </c>
      <c r="F25" s="91">
        <v>1113</v>
      </c>
      <c r="G25" s="91"/>
      <c r="H25" s="91">
        <v>1017</v>
      </c>
      <c r="I25" s="91">
        <v>886</v>
      </c>
      <c r="J25" s="91">
        <v>208</v>
      </c>
      <c r="K25" s="91"/>
      <c r="L25" s="101">
        <f>E25-F25</f>
        <v>112</v>
      </c>
    </row>
    <row r="26" spans="1:12" ht="22.5" customHeight="1">
      <c r="A26" s="176"/>
      <c r="B26" s="163" t="s">
        <v>130</v>
      </c>
      <c r="C26" s="164"/>
      <c r="D26" s="43">
        <v>21</v>
      </c>
      <c r="E26" s="91">
        <v>3</v>
      </c>
      <c r="F26" s="91">
        <v>3</v>
      </c>
      <c r="G26" s="91"/>
      <c r="H26" s="91">
        <v>3</v>
      </c>
      <c r="I26" s="91">
        <v>1</v>
      </c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1126</v>
      </c>
      <c r="F27" s="91">
        <v>1068</v>
      </c>
      <c r="G27" s="91"/>
      <c r="H27" s="91">
        <v>988</v>
      </c>
      <c r="I27" s="91">
        <v>854</v>
      </c>
      <c r="J27" s="91">
        <v>138</v>
      </c>
      <c r="K27" s="91"/>
      <c r="L27" s="101">
        <f>E27-F27</f>
        <v>58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1208</v>
      </c>
      <c r="F28" s="91">
        <v>869</v>
      </c>
      <c r="G28" s="91">
        <v>11</v>
      </c>
      <c r="H28" s="91">
        <v>881</v>
      </c>
      <c r="I28" s="91">
        <v>698</v>
      </c>
      <c r="J28" s="91">
        <v>327</v>
      </c>
      <c r="K28" s="91">
        <v>5</v>
      </c>
      <c r="L28" s="101">
        <f>E28-F28</f>
        <v>339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141</v>
      </c>
      <c r="F29" s="91">
        <v>138</v>
      </c>
      <c r="G29" s="91"/>
      <c r="H29" s="91">
        <v>133</v>
      </c>
      <c r="I29" s="91">
        <v>106</v>
      </c>
      <c r="J29" s="91">
        <v>8</v>
      </c>
      <c r="K29" s="91"/>
      <c r="L29" s="101">
        <f>E29-F29</f>
        <v>3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119</v>
      </c>
      <c r="F30" s="91">
        <v>106</v>
      </c>
      <c r="G30" s="91"/>
      <c r="H30" s="91">
        <v>101</v>
      </c>
      <c r="I30" s="91">
        <v>94</v>
      </c>
      <c r="J30" s="91">
        <v>18</v>
      </c>
      <c r="K30" s="91">
        <v>1</v>
      </c>
      <c r="L30" s="101">
        <f>E30-F30</f>
        <v>13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19</v>
      </c>
      <c r="F31" s="91">
        <v>15</v>
      </c>
      <c r="G31" s="91"/>
      <c r="H31" s="91">
        <v>16</v>
      </c>
      <c r="I31" s="91">
        <v>13</v>
      </c>
      <c r="J31" s="91">
        <v>3</v>
      </c>
      <c r="K31" s="91"/>
      <c r="L31" s="101">
        <f>E31-F31</f>
        <v>4</v>
      </c>
    </row>
    <row r="32" spans="1:12" ht="24" customHeight="1">
      <c r="A32" s="176"/>
      <c r="B32" s="163" t="s">
        <v>180</v>
      </c>
      <c r="C32" s="164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76"/>
      <c r="B33" s="163" t="s">
        <v>35</v>
      </c>
      <c r="C33" s="164"/>
      <c r="D33" s="43">
        <v>28</v>
      </c>
      <c r="E33" s="91">
        <v>1</v>
      </c>
      <c r="F33" s="91">
        <v>1</v>
      </c>
      <c r="G33" s="91"/>
      <c r="H33" s="91">
        <v>1</v>
      </c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>
        <v>16</v>
      </c>
      <c r="F34" s="91">
        <v>13</v>
      </c>
      <c r="G34" s="91"/>
      <c r="H34" s="91">
        <v>12</v>
      </c>
      <c r="I34" s="91"/>
      <c r="J34" s="91">
        <v>4</v>
      </c>
      <c r="K34" s="91">
        <v>2</v>
      </c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37</v>
      </c>
      <c r="F35" s="91">
        <v>33</v>
      </c>
      <c r="G35" s="91">
        <v>2</v>
      </c>
      <c r="H35" s="91">
        <v>26</v>
      </c>
      <c r="I35" s="91">
        <v>7</v>
      </c>
      <c r="J35" s="91">
        <v>11</v>
      </c>
      <c r="K35" s="91"/>
      <c r="L35" s="101">
        <f>E35-F35</f>
        <v>4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90</v>
      </c>
      <c r="F36" s="91">
        <v>75</v>
      </c>
      <c r="G36" s="91"/>
      <c r="H36" s="91">
        <v>69</v>
      </c>
      <c r="I36" s="91">
        <v>45</v>
      </c>
      <c r="J36" s="91">
        <v>21</v>
      </c>
      <c r="K36" s="91"/>
      <c r="L36" s="101">
        <f>E36-F36</f>
        <v>15</v>
      </c>
    </row>
    <row r="37" spans="1:12" ht="39" customHeight="1">
      <c r="A37" s="176"/>
      <c r="B37" s="163" t="s">
        <v>144</v>
      </c>
      <c r="C37" s="164"/>
      <c r="D37" s="43">
        <v>32</v>
      </c>
      <c r="E37" s="91">
        <v>6</v>
      </c>
      <c r="F37" s="91">
        <v>3</v>
      </c>
      <c r="G37" s="91"/>
      <c r="H37" s="91">
        <v>4</v>
      </c>
      <c r="I37" s="91">
        <v>3</v>
      </c>
      <c r="J37" s="91">
        <v>2</v>
      </c>
      <c r="K37" s="91"/>
      <c r="L37" s="101">
        <f>E37-F37</f>
        <v>3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8</v>
      </c>
      <c r="F38" s="91">
        <v>8</v>
      </c>
      <c r="G38" s="91"/>
      <c r="H38" s="91">
        <v>4</v>
      </c>
      <c r="I38" s="91">
        <v>2</v>
      </c>
      <c r="J38" s="91">
        <v>4</v>
      </c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>
        <v>105</v>
      </c>
      <c r="F39" s="91">
        <v>95</v>
      </c>
      <c r="G39" s="91"/>
      <c r="H39" s="91">
        <v>79</v>
      </c>
      <c r="I39" s="91">
        <v>37</v>
      </c>
      <c r="J39" s="91">
        <v>26</v>
      </c>
      <c r="K39" s="91">
        <v>1</v>
      </c>
      <c r="L39" s="101">
        <f>E39-F39</f>
        <v>10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3144</v>
      </c>
      <c r="F40" s="91">
        <v>2629</v>
      </c>
      <c r="G40" s="91">
        <v>13</v>
      </c>
      <c r="H40" s="91">
        <v>2374</v>
      </c>
      <c r="I40" s="91">
        <v>1786</v>
      </c>
      <c r="J40" s="91">
        <v>770</v>
      </c>
      <c r="K40" s="91">
        <v>9</v>
      </c>
      <c r="L40" s="101">
        <f>E40-F40</f>
        <v>515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1500</v>
      </c>
      <c r="F41" s="91">
        <v>1380</v>
      </c>
      <c r="G41" s="91"/>
      <c r="H41" s="91">
        <v>1241</v>
      </c>
      <c r="I41" s="91" t="s">
        <v>172</v>
      </c>
      <c r="J41" s="91">
        <v>259</v>
      </c>
      <c r="K41" s="91"/>
      <c r="L41" s="101">
        <f>E41-F41</f>
        <v>120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50</v>
      </c>
      <c r="F42" s="91">
        <v>48</v>
      </c>
      <c r="G42" s="91"/>
      <c r="H42" s="91">
        <v>46</v>
      </c>
      <c r="I42" s="91" t="s">
        <v>172</v>
      </c>
      <c r="J42" s="91">
        <v>4</v>
      </c>
      <c r="K42" s="91"/>
      <c r="L42" s="101">
        <f>E42-F42</f>
        <v>2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6</v>
      </c>
      <c r="F43" s="91">
        <v>5</v>
      </c>
      <c r="G43" s="91"/>
      <c r="H43" s="91">
        <v>4</v>
      </c>
      <c r="I43" s="91">
        <v>1</v>
      </c>
      <c r="J43" s="91">
        <v>2</v>
      </c>
      <c r="K43" s="91"/>
      <c r="L43" s="101">
        <f>E43-F43</f>
        <v>1</v>
      </c>
    </row>
    <row r="44" spans="1:12" ht="16.5" customHeight="1">
      <c r="A44" s="169"/>
      <c r="B44" s="153" t="s">
        <v>190</v>
      </c>
      <c r="C44" s="154"/>
      <c r="D44" s="43">
        <v>39</v>
      </c>
      <c r="E44" s="91">
        <v>4</v>
      </c>
      <c r="F44" s="91">
        <v>4</v>
      </c>
      <c r="G44" s="91"/>
      <c r="H44" s="91">
        <v>3</v>
      </c>
      <c r="I44" s="91"/>
      <c r="J44" s="91">
        <v>1</v>
      </c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1510</v>
      </c>
      <c r="F45" s="91">
        <f aca="true" t="shared" si="0" ref="F45:K45">F41+F43+F44</f>
        <v>1389</v>
      </c>
      <c r="G45" s="91">
        <f t="shared" si="0"/>
        <v>0</v>
      </c>
      <c r="H45" s="91">
        <f t="shared" si="0"/>
        <v>1248</v>
      </c>
      <c r="I45" s="91">
        <f>I43+I44</f>
        <v>1</v>
      </c>
      <c r="J45" s="91">
        <f t="shared" si="0"/>
        <v>262</v>
      </c>
      <c r="K45" s="91">
        <f t="shared" si="0"/>
        <v>0</v>
      </c>
      <c r="L45" s="101">
        <f>E45-F45</f>
        <v>121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8385</v>
      </c>
      <c r="F46" s="91">
        <f aca="true" t="shared" si="1" ref="F46:K46">F15+F24+F40+F45</f>
        <v>7562</v>
      </c>
      <c r="G46" s="91">
        <f t="shared" si="1"/>
        <v>25</v>
      </c>
      <c r="H46" s="91">
        <f t="shared" si="1"/>
        <v>7026</v>
      </c>
      <c r="I46" s="91">
        <f t="shared" si="1"/>
        <v>4597</v>
      </c>
      <c r="J46" s="91">
        <f t="shared" si="1"/>
        <v>1359</v>
      </c>
      <c r="K46" s="91">
        <f t="shared" si="1"/>
        <v>41</v>
      </c>
      <c r="L46" s="101">
        <f>E46-F46</f>
        <v>823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&amp;LEB896A87&amp;CФорма № 1-мзс, Підрозділ: Новозаводський районний суд м.Чернігова, 
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4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4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111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/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27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16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24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8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/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/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13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101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>
        <v>5</v>
      </c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>
        <v>2</v>
      </c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36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83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>
        <v>1</v>
      </c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429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/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1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/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196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44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>
        <v>4</v>
      </c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40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>
        <v>1</v>
      </c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8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6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>
        <v>2</v>
      </c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34" r:id="rId1"/>
  <headerFooter>
    <oddFooter>&amp;LEB896A87&amp;CФорма № 1-мзс, Підрозділ: Новозаводський районний суд м.Чернігова, 
Початок періоду: 01.01.2019, Кінець періоду: 30.09.2019&amp;R&amp;P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154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124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5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24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>
        <v>1</v>
      </c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>
        <v>4</v>
      </c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>
        <v>2</v>
      </c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32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789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12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/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>
        <v>1</v>
      </c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/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4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52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136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>
        <v>4</v>
      </c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>
        <v>1</v>
      </c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28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>
        <v>12</v>
      </c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284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1389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1755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>
        <v>27</v>
      </c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17519544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9393970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19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7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297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73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12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9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3214</v>
      </c>
      <c r="F55" s="96">
        <v>63</v>
      </c>
      <c r="G55" s="96">
        <v>10</v>
      </c>
      <c r="H55" s="96">
        <v>2</v>
      </c>
      <c r="I55" s="96"/>
    </row>
    <row r="56" spans="1:9" ht="13.5" customHeight="1">
      <c r="A56" s="286" t="s">
        <v>31</v>
      </c>
      <c r="B56" s="286"/>
      <c r="C56" s="286"/>
      <c r="D56" s="286"/>
      <c r="E56" s="96">
        <v>105</v>
      </c>
      <c r="F56" s="96">
        <v>9</v>
      </c>
      <c r="G56" s="96">
        <v>1</v>
      </c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1994</v>
      </c>
      <c r="F57" s="96">
        <v>366</v>
      </c>
      <c r="G57" s="96">
        <v>11</v>
      </c>
      <c r="H57" s="96">
        <v>3</v>
      </c>
      <c r="I57" s="96"/>
    </row>
    <row r="58" spans="1:9" ht="13.5" customHeight="1">
      <c r="A58" s="191" t="s">
        <v>111</v>
      </c>
      <c r="B58" s="191"/>
      <c r="C58" s="191"/>
      <c r="D58" s="191"/>
      <c r="E58" s="96">
        <v>1224</v>
      </c>
      <c r="F58" s="96">
        <v>22</v>
      </c>
      <c r="G58" s="96">
        <v>2</v>
      </c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2017</v>
      </c>
      <c r="G62" s="114">
        <v>10259613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187</v>
      </c>
      <c r="G63" s="113">
        <v>1178623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600</v>
      </c>
      <c r="G64" s="113">
        <v>1205192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566</v>
      </c>
      <c r="G65" s="112">
        <v>345112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&amp;LEB896A87&amp;CФорма № 1-мзс, Підрозділ: Новозаводський районний суд м.Чернігова, 
Початок періоду: 01.01.2019, Кінець періоду: 30.09.2019&amp;R&amp;P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3.0169242089771893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10.596026490066226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1.1688311688311688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92.91192806135943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780.6666666666666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931.6666666666666</v>
      </c>
    </row>
    <row r="11" spans="1:4" ht="16.5" customHeight="1">
      <c r="A11" s="202" t="s">
        <v>63</v>
      </c>
      <c r="B11" s="204"/>
      <c r="C11" s="14">
        <v>9</v>
      </c>
      <c r="D11" s="94">
        <v>29</v>
      </c>
    </row>
    <row r="12" spans="1:4" ht="16.5" customHeight="1">
      <c r="A12" s="311" t="s">
        <v>106</v>
      </c>
      <c r="B12" s="311"/>
      <c r="C12" s="14">
        <v>10</v>
      </c>
      <c r="D12" s="94">
        <v>11</v>
      </c>
    </row>
    <row r="13" spans="1:4" ht="16.5" customHeight="1">
      <c r="A13" s="311" t="s">
        <v>31</v>
      </c>
      <c r="B13" s="311"/>
      <c r="C13" s="14">
        <v>11</v>
      </c>
      <c r="D13" s="94">
        <v>38</v>
      </c>
    </row>
    <row r="14" spans="1:4" ht="16.5" customHeight="1">
      <c r="A14" s="311" t="s">
        <v>107</v>
      </c>
      <c r="B14" s="311"/>
      <c r="C14" s="14">
        <v>12</v>
      </c>
      <c r="D14" s="94">
        <v>51</v>
      </c>
    </row>
    <row r="15" spans="1:4" ht="16.5" customHeight="1">
      <c r="A15" s="311" t="s">
        <v>111</v>
      </c>
      <c r="B15" s="311"/>
      <c r="C15" s="14">
        <v>13</v>
      </c>
      <c r="D15" s="94">
        <v>31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 t="s">
        <v>209</v>
      </c>
      <c r="D24" s="244"/>
    </row>
    <row r="25" spans="1:4" ht="12.75">
      <c r="A25" s="68" t="s">
        <v>104</v>
      </c>
      <c r="B25" s="89"/>
      <c r="C25" s="244" t="s">
        <v>210</v>
      </c>
      <c r="D25" s="244"/>
    </row>
    <row r="26" ht="15.75" customHeight="1"/>
    <row r="27" spans="3:4" ht="12.75" customHeight="1">
      <c r="C27" s="310" t="s">
        <v>211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&amp;LEB896A87&amp;CФорма № 1-мзс, Підрозділ: Новозаводський районний суд м.Чернігова, 
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2018-03-28T07:45:37Z</cp:lastPrinted>
  <dcterms:created xsi:type="dcterms:W3CDTF">2004-04-20T14:33:35Z</dcterms:created>
  <dcterms:modified xsi:type="dcterms:W3CDTF">2019-10-11T06:27:26Z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1-мзс_00751_3.2019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EB896A87</vt:lpwstr>
  </property>
  <property fmtid="{D5CDD505-2E9C-101B-9397-08002B2CF9AE}" pid="9" name="Підрозділ">
    <vt:lpwstr>Новозаводський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