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I16" i="15"/>
  <c r="I46" i="15"/>
  <c r="J16" i="15"/>
  <c r="K16" i="15"/>
  <c r="D4" i="22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6" i="15"/>
  <c r="G46" i="15"/>
  <c r="K45" i="15"/>
  <c r="J45" i="15"/>
  <c r="D7" i="22"/>
  <c r="I45" i="15"/>
  <c r="H45" i="15"/>
  <c r="H46" i="15"/>
  <c r="D9" i="22"/>
  <c r="G45" i="15"/>
  <c r="F45" i="15"/>
  <c r="F46" i="15"/>
  <c r="D8" i="22"/>
  <c r="E45" i="15"/>
  <c r="L45" i="15"/>
  <c r="E46" i="15"/>
  <c r="J46" i="15"/>
  <c r="D3" i="22"/>
  <c r="L46" i="15"/>
  <c r="D10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<sst xmlns="http://schemas.openxmlformats.org/spreadsheetml/2006/main" count="295" uniqueCount="222">
  <si>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</si>
  <si>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</si>
  <si>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</si>
  <si>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</si>
  <si>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</si>
  <si>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</si>
  <si>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</si>
  <si>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</si>
  <si>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</si>
  <si>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</si>
  <si>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</si>
  <si>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</si>
  <si>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</si>
  <si>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</si>
  <si>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</si>
  <si>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</si>
  <si>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</si>
  <si>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</si>
  <si>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</si>
  <si>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</si>
  <si>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</si>
  <si>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</si>
  <si>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</si>
  <si>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</si>
  <si>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</si>
  <si>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</si>
  <si>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</si>
  <si>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</si>
  <si>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</si>
  <si>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</si>
  <si>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</si>
  <si>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</si>
  <si>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</si>
  <si>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</si>
  <si>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</si>
  <si>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</si>
  <si>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</si>
  <si>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</si>
  <si>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</si>
  <si>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</si>
  <si>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</si>
  <si>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</si>
  <si>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</si>
  <si>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</si>
  <si>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</si>
  <si>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</si>
  <si>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</si>
  <si>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</si>
  <si>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</si>
  <si>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</si>
  <si>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</si>
  <si>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</si>
  <si>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</si>
  <si>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</si>
  <si>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</si>
  <si>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</si>
  <si>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</si>
  <si>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</si>
  <si>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</si>
  <si>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</si>
  <si>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</si>
  <si>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</si>
  <si>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</si>
  <si>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</si>
  <si>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</si>
  <si>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</si>
  <si>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</si>
  <si>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</si>
  <si>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</si>
  <si>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</si>
  <si>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</si>
  <si>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</si>
  <si>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</si>
  <si>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</si>
  <si>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</si>
  <si>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</si>
  <si>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</si>
  <si>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</si>
  <si>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</si>
  <si>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</si>
  <si>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</si>
  <si>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</si>
  <si>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</si>
  <si>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</si>
  <si>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</si>
  <si>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</si>
  <si>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</si>
  <si>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</si>
  <si>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</si>
  <si>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</si>
  <si>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</si>
  <si>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</si>
  <si>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</si>
  <si>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</si>
  <si>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</si>
  <si>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</si>
  <si>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</si>
  <si>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</si>
  <si>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</si>
  <si>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</si>
  <si>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</si>
  <si>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</si>
  <si>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</si>
  <si>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</si>
  <si>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</si>
  <si>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</si>
  <si>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</si>
  <si>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</si>
  <si>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</si>
  <si>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</si>
  <si>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</si>
  <si>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</si>
  <si>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</si>
  <si>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</si>
  <si>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</si>
  <si>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</si>
  <si>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</si>
  <si>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</si>
  <si>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</si>
  <si>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</si>
  <si>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</si>
  <si>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</si>
  <si>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</si>
  <si>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</si>
  <si>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</si>
  <si>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</si>
  <si>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</si>
  <si>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</si>
  <si>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</si>
  <si>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</si>
  <si>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</si>
  <si>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</si>
  <si>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</si>
  <si>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</si>
  <si>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</si>
  <si>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</si>
  <si>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</si>
  <si>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</si>
  <si>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</si>
  <si>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</si>
  <si>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</si>
  <si>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</si>
  <si>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</si>
  <si>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</si>
  <si>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</si>
  <si>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</si>
  <si>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</si>
  <si>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</si>
  <si>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</si>
  <si>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</si>
  <si>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</si>
  <si>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</si>
  <si>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</si>
  <si>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</si>
  <si>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</si>
  <si>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</si>
  <si>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</si>
  <si>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</si>
  <si>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</si>
  <si>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</si>
  <si>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</si>
  <si>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</si>
  <si>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</si>
  <si>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</si>
  <si>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</si>
  <si>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</si>
  <si>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</si>
  <si>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</si>
  <si>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</si>
  <si>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</si>
  <si>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</si>
  <si>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</si>
  <si>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</si>
  <si>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</si>
  <si>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</si>
  <si>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</si>
  <si>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</si>
  <si>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</si>
  <si>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</si>
  <si>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</si>
  <si>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</si>
  <si>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</si>
  <si>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</si>
  <si>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</si>
  <si>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</si>
  <si>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</si>
  <si>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</si>
  <si>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</si>
  <si>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</si>
  <si>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</si>
  <si>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</si>
  <si>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</si>
  <si>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</si>
  <si>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</si>
  <si>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</si>
  <si>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</si>
  <si>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</si>
  <si>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</si>
  <si>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</si>
  <si>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</si>
  <si>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</si>
  <si>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</si>
  <si>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</si>
  <si>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</si>
  <si>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</si>
  <si>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</si>
  <si>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</si>
  <si>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</si>
  <si>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</si>
  <si>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</si>
  <si>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</si>
  <si>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</si>
  <si>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Новозаводський районний суд м.Чернігова</t>
  </si>
  <si>
    <t>14000.м. Чернігів.вул. Мстиславська 17</t>
  </si>
  <si>
    <t>Доручення судів України / іноземних судів</t>
  </si>
  <si>
    <t xml:space="preserve">Розглянуто справ судом присяжних </t>
  </si>
  <si>
    <t>голова суду О.Г.Деркач</t>
  </si>
  <si>
    <t>В.М. Голубова</t>
  </si>
  <si>
    <t>(0462)678-873</t>
  </si>
  <si>
    <t>(0462)647-732</t>
  </si>
  <si>
    <t>inbox@nz.cn.court.gov.ua</t>
  </si>
  <si>
    <t>6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</si>
</sst>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&amp;C&amp;L001BFD55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315</v>
      </c>
      <c r="F6" s="103">
        <v>214</v>
      </c>
      <c r="G6" s="103">
        <v>1</v>
      </c>
      <c r="H6" s="103">
        <v>192</v>
      </c>
      <c r="I6" s="121" t="s">
        <v>210</v>
      </c>
      <c r="J6" s="103">
        <v>123</v>
      </c>
      <c r="K6" s="84">
        <v>44</v>
      </c>
      <c r="L6" s="91">
        <f t="shared" ref="L6:L46" si="0">E6-F6</f>
        <v>101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2765</v>
      </c>
      <c r="F7" s="103">
        <v>2739</v>
      </c>
      <c r="G7" s="103">
        <v>7</v>
      </c>
      <c r="H7" s="103">
        <v>2751</v>
      </c>
      <c r="I7" s="103">
        <v>2259</v>
      </c>
      <c r="J7" s="103">
        <v>14</v>
      </c>
      <c r="K7" s="84">
        <v>5</v>
      </c>
      <c r="L7" s="91">
        <f t="shared" si="0"/>
        <v>26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247</v>
      </c>
      <c r="F9" s="103">
        <v>223</v>
      </c>
      <c r="G9" s="103">
        <v>2</v>
      </c>
      <c r="H9" s="85">
        <v>228</v>
      </c>
      <c r="I9" s="103">
        <v>169</v>
      </c>
      <c r="J9" s="103">
        <v>19</v>
      </c>
      <c r="K9" s="84">
        <v>3</v>
      </c>
      <c r="L9" s="91">
        <f t="shared" si="0"/>
        <v>24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11</v>
      </c>
      <c r="F10" s="103">
        <v>10</v>
      </c>
      <c r="G10" s="103">
        <v>1</v>
      </c>
      <c r="H10" s="103">
        <v>7</v>
      </c>
      <c r="I10" s="103"/>
      <c r="J10" s="103">
        <v>4</v>
      </c>
      <c r="K10" s="84"/>
      <c r="L10" s="91">
        <f t="shared" si="0"/>
        <v>1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57</v>
      </c>
      <c r="F12" s="103">
        <v>57</v>
      </c>
      <c r="G12" s="103"/>
      <c r="H12" s="103">
        <v>57</v>
      </c>
      <c r="I12" s="103">
        <v>31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>
        <v>11</v>
      </c>
      <c r="F15" s="106">
        <v>11</v>
      </c>
      <c r="G15" s="106"/>
      <c r="H15" s="106">
        <v>10</v>
      </c>
      <c r="I15" s="106">
        <v>8</v>
      </c>
      <c r="J15" s="106">
        <v>1</v>
      </c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3406</v>
      </c>
      <c r="F16" s="84">
        <f t="shared" si="1"/>
        <v>3254</v>
      </c>
      <c r="G16" s="84">
        <f t="shared" si="1"/>
        <v>11</v>
      </c>
      <c r="H16" s="84">
        <f t="shared" si="1"/>
        <v>3245</v>
      </c>
      <c r="I16" s="84">
        <f t="shared" si="1"/>
        <v>2467</v>
      </c>
      <c r="J16" s="84">
        <f t="shared" si="1"/>
        <v>161</v>
      </c>
      <c r="K16" s="84">
        <f t="shared" si="1"/>
        <v>52</v>
      </c>
      <c r="L16" s="91">
        <f t="shared" si="0"/>
        <v>152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137</v>
      </c>
      <c r="F17" s="84">
        <v>129</v>
      </c>
      <c r="G17" s="84"/>
      <c r="H17" s="84">
        <v>127</v>
      </c>
      <c r="I17" s="84">
        <v>93</v>
      </c>
      <c r="J17" s="84">
        <v>10</v>
      </c>
      <c r="K17" s="84"/>
      <c r="L17" s="91">
        <f t="shared" si="0"/>
        <v>8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118</v>
      </c>
      <c r="F18" s="84">
        <v>95</v>
      </c>
      <c r="G18" s="84">
        <v>2</v>
      </c>
      <c r="H18" s="84">
        <v>102</v>
      </c>
      <c r="I18" s="84">
        <v>42</v>
      </c>
      <c r="J18" s="84">
        <v>16</v>
      </c>
      <c r="K18" s="84"/>
      <c r="L18" s="91">
        <f t="shared" si="0"/>
        <v>23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12</v>
      </c>
      <c r="F20" s="84">
        <v>11</v>
      </c>
      <c r="G20" s="84"/>
      <c r="H20" s="84">
        <v>8</v>
      </c>
      <c r="I20" s="84">
        <v>5</v>
      </c>
      <c r="J20" s="84">
        <v>4</v>
      </c>
      <c r="K20" s="84"/>
      <c r="L20" s="91">
        <f t="shared" si="0"/>
        <v>1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>
        <v>1</v>
      </c>
      <c r="F21" s="84"/>
      <c r="G21" s="84"/>
      <c r="H21" s="84"/>
      <c r="I21" s="84"/>
      <c r="J21" s="84">
        <v>1</v>
      </c>
      <c r="K21" s="84">
        <v>1</v>
      </c>
      <c r="L21" s="91">
        <f t="shared" si="0"/>
        <v>1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176</v>
      </c>
      <c r="F25" s="94">
        <v>148</v>
      </c>
      <c r="G25" s="94">
        <v>2</v>
      </c>
      <c r="H25" s="94">
        <v>145</v>
      </c>
      <c r="I25" s="94">
        <v>47</v>
      </c>
      <c r="J25" s="94">
        <v>31</v>
      </c>
      <c r="K25" s="94">
        <v>1</v>
      </c>
      <c r="L25" s="91">
        <f t="shared" si="0"/>
        <v>28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2520</v>
      </c>
      <c r="F26" s="84">
        <v>2324</v>
      </c>
      <c r="G26" s="84">
        <v>1</v>
      </c>
      <c r="H26" s="84">
        <v>2292</v>
      </c>
      <c r="I26" s="84">
        <v>1856</v>
      </c>
      <c r="J26" s="84">
        <v>228</v>
      </c>
      <c r="K26" s="84"/>
      <c r="L26" s="91">
        <f t="shared" si="0"/>
        <v>196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17</v>
      </c>
      <c r="F27" s="111">
        <v>17</v>
      </c>
      <c r="G27" s="111"/>
      <c r="H27" s="111">
        <v>15</v>
      </c>
      <c r="I27" s="111">
        <v>12</v>
      </c>
      <c r="J27" s="111">
        <v>2</v>
      </c>
      <c r="K27" s="111"/>
      <c r="L27" s="91">
        <f t="shared" si="0"/>
        <v>0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1707</v>
      </c>
      <c r="F28" s="84">
        <v>1598</v>
      </c>
      <c r="G28" s="84">
        <v>1</v>
      </c>
      <c r="H28" s="84">
        <v>1531</v>
      </c>
      <c r="I28" s="84">
        <v>1358</v>
      </c>
      <c r="J28" s="84">
        <v>176</v>
      </c>
      <c r="K28" s="84"/>
      <c r="L28" s="91">
        <f t="shared" si="0"/>
        <v>109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1713</v>
      </c>
      <c r="F29" s="84">
        <v>1374</v>
      </c>
      <c r="G29" s="84">
        <v>16</v>
      </c>
      <c r="H29" s="84">
        <v>1398</v>
      </c>
      <c r="I29" s="84">
        <v>1182</v>
      </c>
      <c r="J29" s="84">
        <v>315</v>
      </c>
      <c r="K29" s="84">
        <v>15</v>
      </c>
      <c r="L29" s="91">
        <f t="shared" si="0"/>
        <v>339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148</v>
      </c>
      <c r="F30" s="84">
        <v>144</v>
      </c>
      <c r="G30" s="84"/>
      <c r="H30" s="84">
        <v>141</v>
      </c>
      <c r="I30" s="84">
        <v>131</v>
      </c>
      <c r="J30" s="84">
        <v>7</v>
      </c>
      <c r="K30" s="84"/>
      <c r="L30" s="91">
        <f t="shared" si="0"/>
        <v>4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145</v>
      </c>
      <c r="F31" s="84">
        <v>131</v>
      </c>
      <c r="G31" s="84"/>
      <c r="H31" s="84">
        <v>128</v>
      </c>
      <c r="I31" s="84">
        <v>113</v>
      </c>
      <c r="J31" s="84">
        <v>17</v>
      </c>
      <c r="K31" s="84"/>
      <c r="L31" s="91">
        <f t="shared" si="0"/>
        <v>14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21</v>
      </c>
      <c r="F32" s="84">
        <v>18</v>
      </c>
      <c r="G32" s="84"/>
      <c r="H32" s="84">
        <v>17</v>
      </c>
      <c r="I32" s="84">
        <v>9</v>
      </c>
      <c r="J32" s="84">
        <v>4</v>
      </c>
      <c r="K32" s="84"/>
      <c r="L32" s="91">
        <f t="shared" si="0"/>
        <v>3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>
        <v>3</v>
      </c>
      <c r="F33" s="84">
        <v>3</v>
      </c>
      <c r="G33" s="84"/>
      <c r="H33" s="84">
        <v>3</v>
      </c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46</v>
      </c>
      <c r="F36" s="84">
        <v>41</v>
      </c>
      <c r="G36" s="84"/>
      <c r="H36" s="84">
        <v>39</v>
      </c>
      <c r="I36" s="84">
        <v>21</v>
      </c>
      <c r="J36" s="84">
        <v>7</v>
      </c>
      <c r="K36" s="84">
        <v>1</v>
      </c>
      <c r="L36" s="91">
        <f t="shared" si="0"/>
        <v>5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752</v>
      </c>
      <c r="F37" s="84">
        <v>665</v>
      </c>
      <c r="G37" s="84"/>
      <c r="H37" s="84">
        <v>491</v>
      </c>
      <c r="I37" s="84">
        <v>366</v>
      </c>
      <c r="J37" s="84">
        <v>261</v>
      </c>
      <c r="K37" s="84">
        <v>17</v>
      </c>
      <c r="L37" s="91">
        <f t="shared" si="0"/>
        <v>87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>
        <v>5</v>
      </c>
      <c r="F38" s="84">
        <v>5</v>
      </c>
      <c r="G38" s="84"/>
      <c r="H38" s="84">
        <v>2</v>
      </c>
      <c r="I38" s="84">
        <v>1</v>
      </c>
      <c r="J38" s="84">
        <v>3</v>
      </c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8</v>
      </c>
      <c r="F39" s="84">
        <v>6</v>
      </c>
      <c r="G39" s="84"/>
      <c r="H39" s="84">
        <v>7</v>
      </c>
      <c r="I39" s="84">
        <v>2</v>
      </c>
      <c r="J39" s="84">
        <v>1</v>
      </c>
      <c r="K39" s="84"/>
      <c r="L39" s="91">
        <f t="shared" si="0"/>
        <v>2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5599</v>
      </c>
      <c r="F40" s="94">
        <v>4944</v>
      </c>
      <c r="G40" s="94">
        <v>17</v>
      </c>
      <c r="H40" s="94">
        <v>4578</v>
      </c>
      <c r="I40" s="94">
        <v>3562</v>
      </c>
      <c r="J40" s="94">
        <v>1021</v>
      </c>
      <c r="K40" s="94">
        <v>33</v>
      </c>
      <c r="L40" s="91">
        <f t="shared" si="0"/>
        <v>655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2763</v>
      </c>
      <c r="F41" s="84">
        <v>2428</v>
      </c>
      <c r="G41" s="84"/>
      <c r="H41" s="84">
        <v>2368</v>
      </c>
      <c r="I41" s="121" t="s">
        <v>210</v>
      </c>
      <c r="J41" s="84">
        <v>395</v>
      </c>
      <c r="K41" s="84"/>
      <c r="L41" s="91">
        <f t="shared" si="0"/>
        <v>335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30</v>
      </c>
      <c r="F42" s="84">
        <v>30</v>
      </c>
      <c r="G42" s="84"/>
      <c r="H42" s="84">
        <v>28</v>
      </c>
      <c r="I42" s="121" t="s">
        <v>210</v>
      </c>
      <c r="J42" s="84">
        <v>2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34</v>
      </c>
      <c r="F43" s="84">
        <v>33</v>
      </c>
      <c r="G43" s="84"/>
      <c r="H43" s="84">
        <v>28</v>
      </c>
      <c r="I43" s="84">
        <v>24</v>
      </c>
      <c r="J43" s="84">
        <v>6</v>
      </c>
      <c r="K43" s="84"/>
      <c r="L43" s="91">
        <f t="shared" si="0"/>
        <v>1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2799</v>
      </c>
      <c r="F45" s="84">
        <f t="shared" ref="F45:K45" si="2">F41+F43+F44</f>
        <v>2463</v>
      </c>
      <c r="G45" s="84">
        <f t="shared" si="2"/>
        <v>0</v>
      </c>
      <c r="H45" s="84">
        <f t="shared" si="2"/>
        <v>2398</v>
      </c>
      <c r="I45" s="84">
        <f>I43+I44</f>
        <v>24</v>
      </c>
      <c r="J45" s="84">
        <f t="shared" si="2"/>
        <v>401</v>
      </c>
      <c r="K45" s="84">
        <f t="shared" si="2"/>
        <v>0</v>
      </c>
      <c r="L45" s="91">
        <f t="shared" si="0"/>
        <v>336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11980</v>
      </c>
      <c r="F46" s="84">
        <f t="shared" si="3"/>
        <v>10809</v>
      </c>
      <c r="G46" s="84">
        <f t="shared" si="3"/>
        <v>30</v>
      </c>
      <c r="H46" s="84">
        <f t="shared" si="3"/>
        <v>10366</v>
      </c>
      <c r="I46" s="84">
        <f t="shared" si="3"/>
        <v>6100</v>
      </c>
      <c r="J46" s="84">
        <f t="shared" si="3"/>
        <v>1614</v>
      </c>
      <c r="K46" s="84">
        <f t="shared" si="3"/>
        <v>86</v>
      </c>
      <c r="L46" s="91">
        <f t="shared" si="0"/>
        <v>1171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&amp;R2&amp;C&amp;R2&amp;L001BFD55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7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116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4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19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18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23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22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125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7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25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77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6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561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3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5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33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87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29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12</v>
      </c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17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13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4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&amp;R3&amp;C&amp;R3&amp;L001BFD55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192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161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25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3</v>
      </c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25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1287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8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>
        <v>3</v>
      </c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49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162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14</v>
      </c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142817</v>
      </c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25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373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888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460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1963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3636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14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52567422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20450320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32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14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315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96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12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7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8991</v>
      </c>
      <c r="F58" s="109">
        <f>F59+F62+F63+F64</f>
        <v>1309</v>
      </c>
      <c r="G58" s="109">
        <f>G59+G62+G63+G64</f>
        <v>54</v>
      </c>
      <c r="H58" s="109">
        <f>H59+H62+H63+H64</f>
        <v>6</v>
      </c>
      <c r="I58" s="109">
        <f>I59+I62+I63+I64</f>
        <v>6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3133</v>
      </c>
      <c r="F59" s="94">
        <v>95</v>
      </c>
      <c r="G59" s="94">
        <v>10</v>
      </c>
      <c r="H59" s="94">
        <v>3</v>
      </c>
      <c r="I59" s="94">
        <v>4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111</v>
      </c>
      <c r="F60" s="86">
        <v>66</v>
      </c>
      <c r="G60" s="86">
        <v>8</v>
      </c>
      <c r="H60" s="86">
        <v>3</v>
      </c>
      <c r="I60" s="86">
        <v>4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2743</v>
      </c>
      <c r="F61" s="86">
        <v>7</v>
      </c>
      <c r="G61" s="86">
        <v>1</v>
      </c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102</v>
      </c>
      <c r="F62" s="84">
        <v>37</v>
      </c>
      <c r="G62" s="84">
        <v>6</v>
      </c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3668</v>
      </c>
      <c r="F63" s="84">
        <v>873</v>
      </c>
      <c r="G63" s="84">
        <v>32</v>
      </c>
      <c r="H63" s="84">
        <v>3</v>
      </c>
      <c r="I63" s="84">
        <v>2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2088</v>
      </c>
      <c r="F64" s="84">
        <v>304</v>
      </c>
      <c r="G64" s="84">
        <v>6</v>
      </c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5013</v>
      </c>
      <c r="G68" s="115">
        <v>61115149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2951</v>
      </c>
      <c r="G69" s="117">
        <v>41999907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2062</v>
      </c>
      <c r="G70" s="117">
        <v>19115242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1077</v>
      </c>
      <c r="G71" s="115">
        <v>681207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>
        <v>1</v>
      </c>
      <c r="G72" s="117">
        <v>2435</v>
      </c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1</v>
      </c>
      <c r="G74" s="117">
        <v>4000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&amp;R4&amp;C&amp;R4&amp;L001BFD55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5.3283767038413883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32.298136645962735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3.225806451612903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3.2321253672869736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95.901563511888241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1480.8571428571429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1711.4285714285713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45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15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134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5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84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59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56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 t="s">
        <v>219</v>
      </c>
      <c r="D26" s="337"/>
    </row>
    <row r="27" spans="1:7" x14ac:dyDescent="0.2">
      <c r="A27" s="62" t="s">
        <v>101</v>
      </c>
      <c r="B27" s="83"/>
      <c r="C27" s="337" t="s">
        <v>220</v>
      </c>
      <c r="D27" s="337"/>
    </row>
    <row r="28" spans="1:7" ht="15.75" customHeight="1" x14ac:dyDescent="0.2"/>
    <row r="29" spans="1:7" ht="12.75" customHeight="1" x14ac:dyDescent="0.2">
      <c r="C29" s="340" t="s">
        <v>221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&amp;R5&amp;C&amp;R5&amp;L001BFD55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2021-09-02T06:14:55Z</cp:lastPrinted>
  <dcterms:created xsi:type="dcterms:W3CDTF">2004-04-20T14:33:35Z</dcterms:created>
  <dcterms:modified xsi:type="dcterms:W3CDTF">2022-01-21T07:44:57Z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1-мзс_00751_4.2021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001BFD55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