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<sst xmlns="http://schemas.openxmlformats.org/spreadsheetml/2006/main" count="295" uniqueCount="222">
  <si>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</si>
  <si>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</si>
  <si>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</si>
  <si>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</si>
  <si>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</si>
  <si>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</si>
  <si>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</si>
  <si>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</si>
  <si>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</si>
  <si>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</si>
  <si>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</si>
  <si>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</si>
  <si>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</si>
  <si>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</si>
  <si>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</si>
  <si>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</si>
  <si>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</si>
  <si>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</si>
  <si>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</si>
  <si>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</si>
  <si>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</si>
  <si>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</si>
  <si>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</si>
  <si>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</si>
  <si>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</si>
  <si>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</si>
  <si>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</si>
  <si>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</si>
  <si>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</si>
  <si>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</si>
  <si>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</si>
  <si>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</si>
  <si>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</si>
  <si>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</si>
  <si>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</si>
  <si>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</si>
  <si>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</si>
  <si>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</si>
  <si>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</si>
  <si>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</si>
  <si>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</si>
  <si>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</si>
  <si>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</si>
  <si>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</si>
  <si>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</si>
  <si>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</si>
  <si>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</si>
  <si>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</si>
  <si>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</si>
  <si>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</si>
  <si>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</si>
  <si>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</si>
  <si>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</si>
  <si>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</si>
  <si>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</si>
  <si>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</si>
  <si>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</si>
  <si>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</si>
  <si>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</si>
  <si>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</si>
  <si>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</si>
  <si>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</si>
  <si>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</si>
  <si>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</si>
  <si>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</si>
  <si>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</si>
  <si>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</si>
  <si>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</si>
  <si>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</si>
  <si>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</si>
  <si>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</si>
  <si>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</si>
  <si>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</si>
  <si>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</si>
  <si>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</si>
  <si>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</si>
  <si>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</si>
  <si>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</si>
  <si>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</si>
  <si>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</si>
  <si>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</si>
  <si>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</si>
  <si>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</si>
  <si>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</si>
  <si>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</si>
  <si>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</si>
  <si>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</si>
  <si>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</si>
  <si>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</si>
  <si>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</si>
  <si>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</si>
  <si>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</si>
  <si>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</si>
  <si>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</si>
  <si>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</si>
  <si>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</si>
  <si>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</si>
  <si>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</si>
  <si>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</si>
  <si>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</si>
  <si>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</si>
  <si>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</si>
  <si>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</si>
  <si>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</si>
  <si>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</si>
  <si>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</si>
  <si>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</si>
  <si>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</si>
  <si>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</si>
  <si>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</si>
  <si>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</si>
  <si>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</si>
  <si>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</si>
  <si>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</si>
  <si>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</si>
  <si>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</si>
  <si>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</si>
  <si>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</si>
  <si>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</si>
  <si>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</si>
  <si>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</si>
  <si>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</si>
  <si>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</si>
  <si>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</si>
  <si>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</si>
  <si>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</si>
  <si>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</si>
  <si>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</si>
  <si>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</si>
  <si>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</si>
  <si>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</si>
  <si>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</si>
  <si>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</si>
  <si>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</si>
  <si>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</si>
  <si>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</si>
  <si>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</si>
  <si>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</si>
  <si>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</si>
  <si>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</si>
  <si>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</si>
  <si>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</si>
  <si>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</si>
  <si>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</si>
  <si>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</si>
  <si>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</si>
  <si>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</si>
  <si>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</si>
  <si>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</si>
  <si>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</si>
  <si>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</si>
  <si>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</si>
  <si>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</si>
  <si>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</si>
  <si>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</si>
  <si>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</si>
  <si>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</si>
  <si>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</si>
  <si>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</si>
  <si>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</si>
  <si>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</si>
  <si>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</si>
  <si>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</si>
  <si>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</si>
  <si>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</si>
  <si>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</si>
  <si>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</si>
  <si>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</si>
  <si>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</si>
  <si>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</si>
  <si>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</si>
  <si>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</si>
  <si>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</si>
  <si>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</si>
  <si>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</si>
  <si>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</si>
  <si>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</si>
  <si>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</si>
  <si>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</si>
  <si>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</si>
  <si>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</si>
  <si>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</si>
  <si>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</si>
  <si>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</si>
  <si>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</si>
  <si>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</si>
  <si>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</si>
  <si>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</si>
  <si>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</si>
  <si>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</si>
  <si>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</si>
  <si>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</si>
  <si>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</si>
  <si>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</si>
  <si>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</si>
  <si>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</si>
  <si>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</si>
  <si>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</si>
  <si>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</si>
  <si>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</si>
  <si>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</si>
  <si>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</si>
  <si>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</si>
  <si>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</si>
  <si>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</si>
  <si>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</si>
  <si>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</si>
  <si>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</si>
  <si>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</si>
  <si>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</si>
  <si>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</si>
  <si>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</si>
  <si>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</si>
  <si>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</si>
  <si>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</si>
  <si>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</si>
  <si>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голова суду О.Г.Деркач</t>
  </si>
  <si>
    <t>В.М. Голубова</t>
  </si>
  <si>
    <t>(0462)678873</t>
  </si>
  <si>
    <t>(0462)647732</t>
  </si>
  <si>
    <t>inbox@nz.cn.court.gov.ua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</si>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</sst>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&amp;L890D87DC&amp;C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155</v>
      </c>
      <c r="F6" s="103">
        <v>34</v>
      </c>
      <c r="G6" s="103"/>
      <c r="H6" s="103">
        <v>45</v>
      </c>
      <c r="I6" s="121" t="s">
        <v>210</v>
      </c>
      <c r="J6" s="103">
        <v>110</v>
      </c>
      <c r="K6" s="84">
        <v>52</v>
      </c>
      <c r="L6" s="91">
        <f>E6-F6</f>
        <v>121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638</v>
      </c>
      <c r="F7" s="103">
        <v>624</v>
      </c>
      <c r="G7" s="103"/>
      <c r="H7" s="103">
        <v>594</v>
      </c>
      <c r="I7" s="103">
        <v>510</v>
      </c>
      <c r="J7" s="103">
        <v>44</v>
      </c>
      <c r="K7" s="84">
        <v>5</v>
      </c>
      <c r="L7" s="91">
        <f>E7-F7</f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85</v>
      </c>
      <c r="F9" s="103">
        <v>67</v>
      </c>
      <c r="G9" s="103"/>
      <c r="H9" s="85">
        <v>60</v>
      </c>
      <c r="I9" s="103">
        <v>49</v>
      </c>
      <c r="J9" s="103">
        <v>25</v>
      </c>
      <c r="K9" s="84">
        <v>3</v>
      </c>
      <c r="L9" s="91">
        <f>E9-F9</f>
        <v>18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7</v>
      </c>
      <c r="F10" s="103">
        <v>3</v>
      </c>
      <c r="G10" s="103"/>
      <c r="H10" s="103">
        <v>5</v>
      </c>
      <c r="I10" s="103"/>
      <c r="J10" s="103">
        <v>2</v>
      </c>
      <c r="K10" s="84"/>
      <c r="L10" s="91">
        <f>E10-F10</f>
        <v>4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7</v>
      </c>
      <c r="I12" s="103">
        <v>3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2</v>
      </c>
      <c r="G15" s="106"/>
      <c r="H15" s="106">
        <v>2</v>
      </c>
      <c r="I15" s="106"/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896</v>
      </c>
      <c r="F16" s="84">
        <f>SUM(F6:F15)</f>
        <v>738</v>
      </c>
      <c r="G16" s="84">
        <f>SUM(G6:G15)</f>
        <v>0</v>
      </c>
      <c r="H16" s="84">
        <f>SUM(H6:H15)</f>
        <v>713</v>
      </c>
      <c r="I16" s="84">
        <f>SUM(I6:I15)</f>
        <v>562</v>
      </c>
      <c r="J16" s="84">
        <f>SUM(J6:J15)</f>
        <v>183</v>
      </c>
      <c r="K16" s="84">
        <f>SUM(K6:K15)</f>
        <v>60</v>
      </c>
      <c r="L16" s="91">
        <f>E16-F16</f>
        <v>158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48</v>
      </c>
      <c r="F17" s="84">
        <v>43</v>
      </c>
      <c r="G17" s="84"/>
      <c r="H17" s="84">
        <v>23</v>
      </c>
      <c r="I17" s="84">
        <v>18</v>
      </c>
      <c r="J17" s="84">
        <v>25</v>
      </c>
      <c r="K17" s="84"/>
      <c r="L17" s="91">
        <f>E17-F17</f>
        <v>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39</v>
      </c>
      <c r="F18" s="84">
        <v>18</v>
      </c>
      <c r="G18" s="84"/>
      <c r="H18" s="84">
        <v>26</v>
      </c>
      <c r="I18" s="84">
        <v>11</v>
      </c>
      <c r="J18" s="84">
        <v>13</v>
      </c>
      <c r="K18" s="84"/>
      <c r="L18" s="91">
        <f>E18-F18</f>
        <v>21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7</v>
      </c>
      <c r="F20" s="84">
        <v>3</v>
      </c>
      <c r="G20" s="84"/>
      <c r="H20" s="84">
        <v>6</v>
      </c>
      <c r="I20" s="84">
        <v>5</v>
      </c>
      <c r="J20" s="84">
        <v>1</v>
      </c>
      <c r="K20" s="84"/>
      <c r="L20" s="91">
        <f>E20-F20</f>
        <v>4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77</v>
      </c>
      <c r="F25" s="94">
        <v>47</v>
      </c>
      <c r="G25" s="94"/>
      <c r="H25" s="94">
        <v>37</v>
      </c>
      <c r="I25" s="94">
        <v>16</v>
      </c>
      <c r="J25" s="94">
        <v>40</v>
      </c>
      <c r="K25" s="94">
        <v>1</v>
      </c>
      <c r="L25" s="91">
        <f>E25-F25</f>
        <v>30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440</v>
      </c>
      <c r="F26" s="84">
        <v>212</v>
      </c>
      <c r="G26" s="84"/>
      <c r="H26" s="84">
        <v>350</v>
      </c>
      <c r="I26" s="84">
        <v>271</v>
      </c>
      <c r="J26" s="84">
        <v>90</v>
      </c>
      <c r="K26" s="84">
        <v>25</v>
      </c>
      <c r="L26" s="91">
        <f>E26-F26</f>
        <v>228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8</v>
      </c>
      <c r="G27" s="111"/>
      <c r="H27" s="111">
        <v>9</v>
      </c>
      <c r="I27" s="111">
        <v>8</v>
      </c>
      <c r="J27" s="111">
        <v>1</v>
      </c>
      <c r="K27" s="111">
        <v>1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523</v>
      </c>
      <c r="F28" s="84">
        <v>386</v>
      </c>
      <c r="G28" s="84"/>
      <c r="H28" s="84">
        <v>302</v>
      </c>
      <c r="I28" s="84">
        <v>258</v>
      </c>
      <c r="J28" s="84">
        <v>221</v>
      </c>
      <c r="K28" s="84">
        <v>3</v>
      </c>
      <c r="L28" s="91">
        <f>E28-F28</f>
        <v>137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613</v>
      </c>
      <c r="F29" s="84">
        <v>262</v>
      </c>
      <c r="G29" s="84">
        <v>3</v>
      </c>
      <c r="H29" s="84">
        <v>311</v>
      </c>
      <c r="I29" s="84">
        <v>259</v>
      </c>
      <c r="J29" s="84">
        <v>302</v>
      </c>
      <c r="K29" s="84">
        <v>49</v>
      </c>
      <c r="L29" s="91">
        <f>E29-F29</f>
        <v>351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40</v>
      </c>
      <c r="F30" s="84">
        <v>34</v>
      </c>
      <c r="G30" s="84"/>
      <c r="H30" s="84">
        <v>29</v>
      </c>
      <c r="I30" s="84">
        <v>24</v>
      </c>
      <c r="J30" s="84">
        <v>11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42</v>
      </c>
      <c r="F31" s="84">
        <v>24</v>
      </c>
      <c r="G31" s="84"/>
      <c r="H31" s="84">
        <v>32</v>
      </c>
      <c r="I31" s="84">
        <v>26</v>
      </c>
      <c r="J31" s="84">
        <v>10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3</v>
      </c>
      <c r="G32" s="84"/>
      <c r="H32" s="84">
        <v>5</v>
      </c>
      <c r="I32" s="84">
        <v>3</v>
      </c>
      <c r="J32" s="84">
        <v>2</v>
      </c>
      <c r="K32" s="84">
        <v>1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/>
      <c r="I35" s="84"/>
      <c r="J35" s="84">
        <v>2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20</v>
      </c>
      <c r="F36" s="84">
        <v>13</v>
      </c>
      <c r="G36" s="84"/>
      <c r="H36" s="84">
        <v>11</v>
      </c>
      <c r="I36" s="84"/>
      <c r="J36" s="84">
        <v>9</v>
      </c>
      <c r="K36" s="84">
        <v>3</v>
      </c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447</v>
      </c>
      <c r="F37" s="84">
        <v>186</v>
      </c>
      <c r="G37" s="84"/>
      <c r="H37" s="84">
        <v>210</v>
      </c>
      <c r="I37" s="84">
        <v>119</v>
      </c>
      <c r="J37" s="84">
        <v>237</v>
      </c>
      <c r="K37" s="84">
        <v>33</v>
      </c>
      <c r="L37" s="91">
        <f>E37-F37</f>
        <v>261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4</v>
      </c>
      <c r="F38" s="84">
        <v>1</v>
      </c>
      <c r="G38" s="84"/>
      <c r="H38" s="84">
        <v>3</v>
      </c>
      <c r="I38" s="84">
        <v>3</v>
      </c>
      <c r="J38" s="84">
        <v>1</v>
      </c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1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1868</v>
      </c>
      <c r="F40" s="94">
        <v>911</v>
      </c>
      <c r="G40" s="94">
        <v>3</v>
      </c>
      <c r="H40" s="94">
        <v>981</v>
      </c>
      <c r="I40" s="94">
        <v>690</v>
      </c>
      <c r="J40" s="94">
        <v>887</v>
      </c>
      <c r="K40" s="94">
        <v>115</v>
      </c>
      <c r="L40" s="91">
        <f>E40-F40</f>
        <v>957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1200</v>
      </c>
      <c r="F41" s="84">
        <v>815</v>
      </c>
      <c r="G41" s="84"/>
      <c r="H41" s="84">
        <v>598</v>
      </c>
      <c r="I41" s="121" t="s">
        <v>210</v>
      </c>
      <c r="J41" s="84">
        <v>602</v>
      </c>
      <c r="K41" s="84">
        <v>1</v>
      </c>
      <c r="L41" s="91">
        <f>E41-F41</f>
        <v>385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3</v>
      </c>
      <c r="G42" s="84"/>
      <c r="H42" s="84">
        <v>5</v>
      </c>
      <c r="I42" s="121" t="s">
        <v>210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</v>
      </c>
      <c r="F43" s="84">
        <v>14</v>
      </c>
      <c r="G43" s="84"/>
      <c r="H43" s="84">
        <v>12</v>
      </c>
      <c r="I43" s="84">
        <v>6</v>
      </c>
      <c r="J43" s="84">
        <v>8</v>
      </c>
      <c r="K43" s="84"/>
      <c r="L43" s="91">
        <f>E43-F43</f>
        <v>6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1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1222</v>
      </c>
      <c r="F45" s="84">
        <f aca="true" t="shared" si="0" ref="F45:K45">F41+F43+F44</f>
        <v>831</v>
      </c>
      <c r="G45" s="84">
        <f t="shared" si="0"/>
        <v>0</v>
      </c>
      <c r="H45" s="84">
        <f t="shared" si="0"/>
        <v>611</v>
      </c>
      <c r="I45" s="84">
        <f>I43+I44</f>
        <v>6</v>
      </c>
      <c r="J45" s="84">
        <f t="shared" si="0"/>
        <v>611</v>
      </c>
      <c r="K45" s="84">
        <f t="shared" si="0"/>
        <v>1</v>
      </c>
      <c r="L45" s="91">
        <f>E45-F45</f>
        <v>391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4063</v>
      </c>
      <c r="F46" s="84">
        <f t="shared" si="1"/>
        <v>2527</v>
      </c>
      <c r="G46" s="84">
        <f t="shared" si="1"/>
        <v>3</v>
      </c>
      <c r="H46" s="84">
        <f t="shared" si="1"/>
        <v>2342</v>
      </c>
      <c r="I46" s="84">
        <f t="shared" si="1"/>
        <v>1274</v>
      </c>
      <c r="J46" s="84">
        <f t="shared" si="1"/>
        <v>1721</v>
      </c>
      <c r="K46" s="84">
        <f t="shared" si="1"/>
        <v>177</v>
      </c>
      <c r="L46" s="91">
        <f>E46-F46</f>
        <v>1536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&amp;L890D87DC&amp;C&amp;R2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3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&amp;L890D87DC&amp;C&amp;R3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343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142817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179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809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1059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37134011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2074516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1771</v>
      </c>
      <c r="F58" s="109">
        <f>F59+F62+F63+F64</f>
        <v>554</v>
      </c>
      <c r="G58" s="109">
        <f>G59+G62+G63+G64</f>
        <v>11</v>
      </c>
      <c r="H58" s="109">
        <f>H59+H62+H63+H64</f>
        <v>3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667</v>
      </c>
      <c r="F59" s="94">
        <v>37</v>
      </c>
      <c r="G59" s="94">
        <v>5</v>
      </c>
      <c r="H59" s="94">
        <v>2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11</v>
      </c>
      <c r="G60" s="86">
        <v>4</v>
      </c>
      <c r="H60" s="86">
        <v>1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583</v>
      </c>
      <c r="F61" s="86">
        <v>11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22</v>
      </c>
      <c r="F62" s="84">
        <v>15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660</v>
      </c>
      <c r="F63" s="84">
        <v>315</v>
      </c>
      <c r="G63" s="84">
        <v>4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422</v>
      </c>
      <c r="F64" s="84">
        <v>187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1115</v>
      </c>
      <c r="G68" s="115">
        <v>7874936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547</v>
      </c>
      <c r="G69" s="117">
        <v>5215463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568</v>
      </c>
      <c r="G70" s="117">
        <v>2659473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299</v>
      </c>
      <c r="G71" s="115">
        <v>166876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43887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&amp;L890D87DC&amp;C&amp;R4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10.284718187100523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32.78688524590164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2.5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12.965050732807216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0.16366612111292964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92.6790660862683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334.57142857142856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580.4285714285714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198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91</v>
      </c>
    </row>
    <row r="16" spans="1:4" ht="16.5" customHeight="1">
      <c r="A16" s="331" t="s">
        <v>104</v>
      </c>
      <c r="B16" s="331"/>
      <c r="C16" s="10">
        <v>14</v>
      </c>
      <c r="D16" s="84">
        <v>76</v>
      </c>
    </row>
    <row r="17" spans="1:5" ht="16.5" customHeight="1">
      <c r="A17" s="331" t="s">
        <v>108</v>
      </c>
      <c r="B17" s="331"/>
      <c r="C17" s="10">
        <v>15</v>
      </c>
      <c r="D17" s="84">
        <v>69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&amp;L890D87DC&amp;C&amp;R5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2021-09-02T06:14:55Z</cp:lastPrinted>
  <dcterms:created xsi:type="dcterms:W3CDTF">2004-04-20T14:33:35Z</dcterms:created>
  <dcterms:modified xsi:type="dcterms:W3CDTF">2022-07-19T07:25:26Z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890D87DC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