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1000\"/>
    </mc:Choice>
  </mc:AlternateContent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G16" i="15"/>
  <c r="H16" i="15"/>
  <c r="I16" i="15"/>
  <c r="J16" i="15"/>
  <c r="D4" i="22"/>
  <c r="K16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J46" i="15"/>
  <c r="D3" i="22"/>
  <c r="H46" i="15"/>
  <c r="D9" i="22"/>
  <c r="K45" i="15"/>
  <c r="K46" i="15"/>
  <c r="J45" i="15"/>
  <c r="I45" i="15"/>
  <c r="I46" i="15"/>
  <c r="H45" i="15"/>
  <c r="G45" i="15"/>
  <c r="G46" i="15"/>
  <c r="F45" i="15"/>
  <c r="L45" i="15"/>
  <c r="E45" i="15"/>
  <c r="F46" i="15"/>
  <c r="L46" i="15"/>
  <c r="E46" i="15"/>
  <c r="D10" i="22"/>
  <c r="D7" i="22"/>
  <c r="D8" i="22"/>
</calcChain>
</file>

<file path=xl/sharedStrings.xml><?xml version="1.0" encoding="utf-8"?>
<sst xmlns="http://schemas.openxmlformats.org/spreadsheetml/2006/main" count="294" uniqueCount="221">
  <si>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</si>
  <si>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</si>
  <si>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</si>
  <si>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</si>
  <si>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</si>
  <si>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</si>
  <si>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</si>
  <si>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</si>
  <si>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</si>
  <si>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</si>
  <si>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</si>
  <si>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</si>
  <si>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</si>
  <si>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</si>
  <si>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</si>
  <si>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</si>
  <si>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</si>
  <si>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</si>
  <si>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</si>
  <si>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</si>
  <si>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</si>
  <si>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</si>
  <si>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</si>
  <si>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</si>
  <si>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</si>
  <si>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</si>
  <si>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</si>
  <si>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</si>
  <si>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</si>
  <si>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</si>
  <si>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</si>
  <si>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</si>
  <si>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</si>
  <si>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</si>
  <si>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</si>
  <si>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</si>
  <si>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</si>
  <si>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</si>
  <si>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</si>
  <si>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</si>
  <si>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</si>
  <si>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</si>
  <si>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</si>
  <si>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</si>
  <si>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</si>
  <si>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</si>
  <si>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</si>
  <si>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</si>
  <si>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</si>
  <si>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</si>
  <si>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</si>
  <si>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</si>
  <si>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</si>
  <si>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</si>
  <si>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</si>
  <si>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</si>
  <si>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</si>
  <si>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</si>
  <si>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</si>
  <si>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</si>
  <si>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</si>
  <si>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</si>
  <si>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</si>
  <si>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</si>
  <si>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</si>
  <si>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</si>
  <si>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</si>
  <si>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</si>
  <si>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</si>
  <si>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</si>
  <si>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</si>
  <si>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</si>
  <si>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</si>
  <si>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</si>
  <si>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</si>
  <si>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</si>
  <si>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</si>
  <si>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</si>
  <si>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</si>
  <si>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</si>
  <si>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</si>
  <si>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</si>
  <si>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</si>
  <si>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</si>
  <si>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</si>
  <si>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</si>
  <si>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</si>
  <si>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</si>
  <si>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</si>
  <si>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</si>
  <si>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</si>
  <si>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</si>
  <si>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</si>
  <si>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</si>
  <si>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</si>
  <si>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</si>
  <si>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</si>
  <si>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</si>
  <si>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</si>
  <si>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</si>
  <si>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</si>
  <si>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</si>
  <si>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</si>
  <si>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</si>
  <si>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</si>
  <si>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</si>
  <si>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</si>
  <si>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</si>
  <si>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</si>
  <si>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</si>
  <si>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</si>
  <si>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</si>
  <si>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</si>
  <si>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</si>
  <si>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</si>
  <si>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</si>
  <si>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</si>
  <si>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</si>
  <si>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</si>
  <si>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</si>
  <si>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</si>
  <si>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</si>
  <si>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</si>
  <si>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</si>
  <si>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</si>
  <si>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</si>
  <si>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</si>
  <si>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</si>
  <si>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</si>
  <si>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</si>
  <si>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</si>
  <si>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</si>
  <si>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</si>
  <si>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</si>
  <si>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</si>
  <si>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</si>
  <si>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</si>
  <si>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</si>
  <si>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</si>
  <si>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</si>
  <si>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</si>
  <si>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</si>
  <si>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</si>
  <si>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</si>
  <si>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</si>
  <si>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</si>
  <si>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</si>
  <si>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</si>
  <si>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</si>
  <si>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</si>
  <si>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</si>
  <si>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</si>
  <si>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</si>
  <si>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</si>
  <si>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</si>
  <si>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</si>
  <si>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</si>
  <si>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</si>
  <si>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</si>
  <si>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</si>
  <si>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</si>
  <si>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</si>
  <si>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</si>
  <si>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</si>
  <si>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</si>
  <si>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</si>
  <si>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</si>
  <si>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</si>
  <si>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</si>
  <si>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</si>
  <si>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</si>
  <si>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</si>
  <si>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</si>
  <si>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</si>
  <si>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</si>
  <si>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</si>
  <si>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</si>
  <si>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</si>
  <si>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</si>
  <si>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</si>
  <si>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</si>
  <si>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</si>
  <si>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</si>
  <si>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</si>
  <si>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</si>
  <si>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</si>
  <si>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</si>
  <si>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</si>
  <si>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</si>
  <si>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</si>
  <si>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</si>
  <si>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</si>
  <si>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</si>
  <si>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</si>
  <si>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</si>
  <si>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</si>
  <si>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</si>
  <si>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</si>
  <si>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</si>
  <si>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</si>
  <si>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</si>
  <si>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</si>
  <si>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</si>
  <si>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</si>
  <si>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</si>
  <si>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</si>
  <si>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</si>
  <si>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</si>
  <si>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</si>
  <si>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</si>
  <si>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</si>
  <si>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</si>
  <si>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Дергачівський районний суд Харківської області</t>
  </si>
  <si>
    <t>62300.м. Дергачі.вул. Першого Травня 63</t>
  </si>
  <si>
    <t>Доручення судів України / іноземних судів</t>
  </si>
  <si>
    <t xml:space="preserve">Розглянуто справ судом присяжних </t>
  </si>
  <si>
    <t>О.М. Жорняк</t>
  </si>
  <si>
    <t>А.Ф. Гетьман</t>
  </si>
  <si>
    <t>(057 63)2-00-17</t>
  </si>
  <si>
    <t>inbox@dr.hr.court.gov.ua</t>
  </si>
  <si>
    <t>18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</si>
</sst>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&amp;C&amp;L68257FB9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410</v>
      </c>
      <c r="F6" s="103">
        <v>264</v>
      </c>
      <c r="G6" s="103">
        <v>18</v>
      </c>
      <c r="H6" s="103">
        <v>253</v>
      </c>
      <c r="I6" s="121" t="s">
        <v>210</v>
      </c>
      <c r="J6" s="103">
        <v>157</v>
      </c>
      <c r="K6" s="84">
        <v>60</v>
      </c>
      <c r="L6" s="91">
        <f t="shared" ref="L6:L46" si="0">E6-F6</f>
        <v>146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1336</v>
      </c>
      <c r="F7" s="103">
        <v>1334</v>
      </c>
      <c r="G7" s="103">
        <v>6</v>
      </c>
      <c r="H7" s="103">
        <v>1333</v>
      </c>
      <c r="I7" s="103">
        <v>1041</v>
      </c>
      <c r="J7" s="103">
        <v>3</v>
      </c>
      <c r="K7" s="84">
        <v>1</v>
      </c>
      <c r="L7" s="91">
        <f t="shared" si="0"/>
        <v>2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198</v>
      </c>
      <c r="F9" s="103">
        <v>197</v>
      </c>
      <c r="G9" s="103">
        <v>1</v>
      </c>
      <c r="H9" s="85">
        <v>195</v>
      </c>
      <c r="I9" s="103">
        <v>149</v>
      </c>
      <c r="J9" s="103">
        <v>3</v>
      </c>
      <c r="K9" s="84"/>
      <c r="L9" s="91">
        <f t="shared" si="0"/>
        <v>1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5</v>
      </c>
      <c r="F10" s="103">
        <v>5</v>
      </c>
      <c r="G10" s="103">
        <v>1</v>
      </c>
      <c r="H10" s="103">
        <v>5</v>
      </c>
      <c r="I10" s="103">
        <v>2</v>
      </c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33</v>
      </c>
      <c r="F12" s="103">
        <v>33</v>
      </c>
      <c r="G12" s="103"/>
      <c r="H12" s="103">
        <v>33</v>
      </c>
      <c r="I12" s="103">
        <v>5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10</v>
      </c>
      <c r="F13" s="103">
        <v>1</v>
      </c>
      <c r="G13" s="103">
        <v>1</v>
      </c>
      <c r="H13" s="103"/>
      <c r="I13" s="103"/>
      <c r="J13" s="103">
        <v>10</v>
      </c>
      <c r="K13" s="84"/>
      <c r="L13" s="91">
        <f t="shared" si="0"/>
        <v>9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/>
      <c r="F14" s="106"/>
      <c r="G14" s="106"/>
      <c r="H14" s="106"/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1992</v>
      </c>
      <c r="F16" s="84">
        <f t="shared" si="1"/>
        <v>1834</v>
      </c>
      <c r="G16" s="84">
        <f t="shared" si="1"/>
        <v>27</v>
      </c>
      <c r="H16" s="84">
        <f t="shared" si="1"/>
        <v>1819</v>
      </c>
      <c r="I16" s="84">
        <f t="shared" si="1"/>
        <v>1197</v>
      </c>
      <c r="J16" s="84">
        <f t="shared" si="1"/>
        <v>173</v>
      </c>
      <c r="K16" s="84">
        <f t="shared" si="1"/>
        <v>61</v>
      </c>
      <c r="L16" s="91">
        <f t="shared" si="0"/>
        <v>158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249</v>
      </c>
      <c r="F17" s="84">
        <v>244</v>
      </c>
      <c r="G17" s="84">
        <v>1</v>
      </c>
      <c r="H17" s="84">
        <v>249</v>
      </c>
      <c r="I17" s="84">
        <v>132</v>
      </c>
      <c r="J17" s="84"/>
      <c r="K17" s="84"/>
      <c r="L17" s="91">
        <f t="shared" si="0"/>
        <v>5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146</v>
      </c>
      <c r="F18" s="84">
        <v>137</v>
      </c>
      <c r="G18" s="84">
        <v>1</v>
      </c>
      <c r="H18" s="84">
        <v>138</v>
      </c>
      <c r="I18" s="84">
        <v>117</v>
      </c>
      <c r="J18" s="84">
        <v>8</v>
      </c>
      <c r="K18" s="84"/>
      <c r="L18" s="91">
        <f t="shared" si="0"/>
        <v>9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>
        <v>2</v>
      </c>
      <c r="F20" s="84">
        <v>2</v>
      </c>
      <c r="G20" s="84"/>
      <c r="H20" s="84">
        <v>2</v>
      </c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265</v>
      </c>
      <c r="F25" s="94">
        <v>252</v>
      </c>
      <c r="G25" s="94">
        <v>1</v>
      </c>
      <c r="H25" s="94">
        <v>257</v>
      </c>
      <c r="I25" s="94">
        <v>117</v>
      </c>
      <c r="J25" s="94">
        <v>8</v>
      </c>
      <c r="K25" s="94"/>
      <c r="L25" s="91">
        <f t="shared" si="0"/>
        <v>13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1778</v>
      </c>
      <c r="F26" s="84">
        <v>1684</v>
      </c>
      <c r="G26" s="84"/>
      <c r="H26" s="84">
        <v>1740</v>
      </c>
      <c r="I26" s="84">
        <v>1149</v>
      </c>
      <c r="J26" s="84">
        <v>38</v>
      </c>
      <c r="K26" s="84"/>
      <c r="L26" s="91">
        <f t="shared" si="0"/>
        <v>94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49</v>
      </c>
      <c r="F27" s="111">
        <v>47</v>
      </c>
      <c r="G27" s="111"/>
      <c r="H27" s="111">
        <v>49</v>
      </c>
      <c r="I27" s="111">
        <v>33</v>
      </c>
      <c r="J27" s="111"/>
      <c r="K27" s="111"/>
      <c r="L27" s="91">
        <f t="shared" si="0"/>
        <v>2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1698</v>
      </c>
      <c r="F28" s="84">
        <v>1607</v>
      </c>
      <c r="G28" s="84">
        <v>3</v>
      </c>
      <c r="H28" s="84">
        <v>1653</v>
      </c>
      <c r="I28" s="84">
        <v>1428</v>
      </c>
      <c r="J28" s="84">
        <v>45</v>
      </c>
      <c r="K28" s="84"/>
      <c r="L28" s="91">
        <f t="shared" si="0"/>
        <v>91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1747</v>
      </c>
      <c r="F29" s="84">
        <v>1463</v>
      </c>
      <c r="G29" s="84">
        <v>25</v>
      </c>
      <c r="H29" s="84">
        <v>1423</v>
      </c>
      <c r="I29" s="84">
        <v>1196</v>
      </c>
      <c r="J29" s="84">
        <v>324</v>
      </c>
      <c r="K29" s="84">
        <v>14</v>
      </c>
      <c r="L29" s="91">
        <f t="shared" si="0"/>
        <v>284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78</v>
      </c>
      <c r="F30" s="84">
        <v>77</v>
      </c>
      <c r="G30" s="84">
        <v>1</v>
      </c>
      <c r="H30" s="84">
        <v>78</v>
      </c>
      <c r="I30" s="84">
        <v>66</v>
      </c>
      <c r="J30" s="84"/>
      <c r="K30" s="84"/>
      <c r="L30" s="91">
        <f t="shared" si="0"/>
        <v>1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75</v>
      </c>
      <c r="F31" s="84">
        <v>71</v>
      </c>
      <c r="G31" s="84">
        <v>6</v>
      </c>
      <c r="H31" s="84">
        <v>69</v>
      </c>
      <c r="I31" s="84">
        <v>58</v>
      </c>
      <c r="J31" s="84">
        <v>6</v>
      </c>
      <c r="K31" s="84"/>
      <c r="L31" s="91">
        <f t="shared" si="0"/>
        <v>4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62</v>
      </c>
      <c r="F32" s="84">
        <v>58</v>
      </c>
      <c r="G32" s="84"/>
      <c r="H32" s="84">
        <v>60</v>
      </c>
      <c r="I32" s="84">
        <v>22</v>
      </c>
      <c r="J32" s="84">
        <v>2</v>
      </c>
      <c r="K32" s="84"/>
      <c r="L32" s="91">
        <f t="shared" si="0"/>
        <v>4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2</v>
      </c>
      <c r="F34" s="84">
        <v>1</v>
      </c>
      <c r="G34" s="84"/>
      <c r="H34" s="84">
        <v>2</v>
      </c>
      <c r="I34" s="84">
        <v>1</v>
      </c>
      <c r="J34" s="84"/>
      <c r="K34" s="84"/>
      <c r="L34" s="91">
        <f t="shared" si="0"/>
        <v>1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8</v>
      </c>
      <c r="F35" s="84">
        <v>8</v>
      </c>
      <c r="G35" s="84"/>
      <c r="H35" s="84">
        <v>8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45</v>
      </c>
      <c r="F36" s="84">
        <v>41</v>
      </c>
      <c r="G36" s="84"/>
      <c r="H36" s="84">
        <v>40</v>
      </c>
      <c r="I36" s="84">
        <v>14</v>
      </c>
      <c r="J36" s="84">
        <v>5</v>
      </c>
      <c r="K36" s="84"/>
      <c r="L36" s="91">
        <f t="shared" si="0"/>
        <v>4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130</v>
      </c>
      <c r="F37" s="84">
        <v>125</v>
      </c>
      <c r="G37" s="84"/>
      <c r="H37" s="84">
        <v>129</v>
      </c>
      <c r="I37" s="84">
        <v>83</v>
      </c>
      <c r="J37" s="84">
        <v>1</v>
      </c>
      <c r="K37" s="84"/>
      <c r="L37" s="91">
        <f t="shared" si="0"/>
        <v>5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6</v>
      </c>
      <c r="F39" s="84">
        <v>6</v>
      </c>
      <c r="G39" s="84"/>
      <c r="H39" s="84">
        <v>6</v>
      </c>
      <c r="I39" s="84">
        <v>3</v>
      </c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4184</v>
      </c>
      <c r="F40" s="94">
        <v>3779</v>
      </c>
      <c r="G40" s="94">
        <v>32</v>
      </c>
      <c r="H40" s="94">
        <v>3763</v>
      </c>
      <c r="I40" s="94">
        <v>2559</v>
      </c>
      <c r="J40" s="94">
        <v>421</v>
      </c>
      <c r="K40" s="94">
        <v>14</v>
      </c>
      <c r="L40" s="91">
        <f t="shared" si="0"/>
        <v>405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1946</v>
      </c>
      <c r="F41" s="84">
        <v>1937</v>
      </c>
      <c r="G41" s="84"/>
      <c r="H41" s="84">
        <v>1933</v>
      </c>
      <c r="I41" s="121" t="s">
        <v>210</v>
      </c>
      <c r="J41" s="84">
        <v>13</v>
      </c>
      <c r="K41" s="84"/>
      <c r="L41" s="91">
        <f t="shared" si="0"/>
        <v>9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14</v>
      </c>
      <c r="F42" s="84">
        <v>14</v>
      </c>
      <c r="G42" s="84"/>
      <c r="H42" s="84">
        <v>12</v>
      </c>
      <c r="I42" s="121" t="s">
        <v>210</v>
      </c>
      <c r="J42" s="84">
        <v>2</v>
      </c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4</v>
      </c>
      <c r="F43" s="84">
        <v>4</v>
      </c>
      <c r="G43" s="84"/>
      <c r="H43" s="84">
        <v>4</v>
      </c>
      <c r="I43" s="84">
        <v>2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1</v>
      </c>
      <c r="F44" s="84">
        <v>1</v>
      </c>
      <c r="G44" s="84"/>
      <c r="H44" s="84">
        <v>1</v>
      </c>
      <c r="I44" s="84">
        <v>1</v>
      </c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1951</v>
      </c>
      <c r="F45" s="84">
        <f t="shared" ref="F45:K45" si="2">F41+F43+F44</f>
        <v>1942</v>
      </c>
      <c r="G45" s="84">
        <f t="shared" si="2"/>
        <v>0</v>
      </c>
      <c r="H45" s="84">
        <f t="shared" si="2"/>
        <v>1938</v>
      </c>
      <c r="I45" s="84">
        <f>I43+I44</f>
        <v>3</v>
      </c>
      <c r="J45" s="84">
        <f t="shared" si="2"/>
        <v>13</v>
      </c>
      <c r="K45" s="84">
        <f t="shared" si="2"/>
        <v>0</v>
      </c>
      <c r="L45" s="91">
        <f t="shared" si="0"/>
        <v>9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8392</v>
      </c>
      <c r="F46" s="84">
        <f t="shared" si="3"/>
        <v>7807</v>
      </c>
      <c r="G46" s="84">
        <f t="shared" si="3"/>
        <v>60</v>
      </c>
      <c r="H46" s="84">
        <f t="shared" si="3"/>
        <v>7777</v>
      </c>
      <c r="I46" s="84">
        <f t="shared" si="3"/>
        <v>3876</v>
      </c>
      <c r="J46" s="84">
        <f t="shared" si="3"/>
        <v>615</v>
      </c>
      <c r="K46" s="84">
        <f t="shared" si="3"/>
        <v>75</v>
      </c>
      <c r="L46" s="91">
        <f t="shared" si="0"/>
        <v>585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&amp;R2&amp;C&amp;R2&amp;L68257FB9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43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41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124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7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32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25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36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16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18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34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86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8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6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23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28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3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428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8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5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20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10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>
        <v>2</v>
      </c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1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2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>
        <v>1</v>
      </c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>
        <v>1</v>
      </c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1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34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118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29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29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23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5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5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&amp;R3&amp;C&amp;R3&amp;L68257FB9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253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211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25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>
        <v>1</v>
      </c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29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11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/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15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2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4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388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22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5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>
        <v>46</v>
      </c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83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265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>
        <v>1</v>
      </c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5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>
        <v>5</v>
      </c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674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638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604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1766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2418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16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65012622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17949551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16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8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151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75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10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9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7100</v>
      </c>
      <c r="F58" s="109">
        <f>F59+F62+F63+F64</f>
        <v>609</v>
      </c>
      <c r="G58" s="109">
        <f>G59+G62+G63+G64</f>
        <v>56</v>
      </c>
      <c r="H58" s="109">
        <f>H59+H62+H63+H64</f>
        <v>9</v>
      </c>
      <c r="I58" s="109">
        <f>I59+I62+I63+I64</f>
        <v>3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1739</v>
      </c>
      <c r="F59" s="94">
        <v>55</v>
      </c>
      <c r="G59" s="94">
        <v>20</v>
      </c>
      <c r="H59" s="94">
        <v>4</v>
      </c>
      <c r="I59" s="94">
        <v>1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179</v>
      </c>
      <c r="F60" s="86">
        <v>49</v>
      </c>
      <c r="G60" s="86">
        <v>20</v>
      </c>
      <c r="H60" s="86">
        <v>4</v>
      </c>
      <c r="I60" s="86">
        <v>1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1332</v>
      </c>
      <c r="F61" s="86">
        <v>1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231</v>
      </c>
      <c r="F62" s="84">
        <v>26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3206</v>
      </c>
      <c r="F63" s="84">
        <v>514</v>
      </c>
      <c r="G63" s="84">
        <v>36</v>
      </c>
      <c r="H63" s="84">
        <v>5</v>
      </c>
      <c r="I63" s="84">
        <v>2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1924</v>
      </c>
      <c r="F64" s="84">
        <v>14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3804</v>
      </c>
      <c r="G68" s="115">
        <v>74511006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2080</v>
      </c>
      <c r="G69" s="117">
        <v>71400786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1724</v>
      </c>
      <c r="G70" s="117">
        <v>3110220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1119</v>
      </c>
      <c r="G71" s="115">
        <v>571739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>
        <v>2</v>
      </c>
      <c r="G73" s="117">
        <v>50768</v>
      </c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24</v>
      </c>
      <c r="G74" s="117">
        <v>120223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&amp;R4&amp;C&amp;R4&amp;L68257FB9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12.195121951219512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35.260115606936417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3.3254156769596199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99.615729473549379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864.11111111111109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932.44444444444446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34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18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113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2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36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53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11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/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&amp;R5&amp;C&amp;R5&amp;L68257FB9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2021-09-02T06:14:55Z</cp:lastPrinted>
  <dcterms:created xsi:type="dcterms:W3CDTF">2004-04-20T14:33:35Z</dcterms:created>
  <dcterms:modified xsi:type="dcterms:W3CDTF">2022-01-31T10:20:33Z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1-мзс_00619_4.2021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68257FB9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