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<sst xmlns="http://schemas.openxmlformats.org/spreadsheetml/2006/main" count="280" uniqueCount="211">
  <si>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</si>
  <si>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</si>
  <si>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</si>
  <si>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</si>
  <si>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</si>
  <si>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</si>
  <si>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</si>
  <si>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</si>
  <si>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</si>
  <si>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</si>
  <si>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</si>
  <si>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</si>
  <si>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</si>
  <si>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</si>
  <si>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</si>
  <si>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</si>
  <si>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</si>
  <si>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</si>
  <si>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</si>
  <si>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</si>
  <si>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</si>
  <si>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</si>
  <si>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</si>
  <si>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</si>
  <si>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</si>
  <si>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</si>
  <si>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</si>
  <si>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</si>
  <si>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</si>
  <si>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</si>
  <si>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</si>
  <si>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</si>
  <si>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</si>
  <si>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</si>
  <si>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</si>
  <si>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</si>
  <si>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</si>
  <si>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</si>
  <si>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</si>
  <si>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</si>
  <si>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</si>
  <si>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</si>
  <si>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</si>
  <si>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</si>
  <si>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</si>
  <si>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</si>
  <si>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</si>
  <si>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</si>
  <si>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</si>
  <si>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</si>
  <si>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</si>
  <si>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</si>
  <si>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</si>
  <si>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</si>
  <si>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</si>
  <si>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</si>
  <si>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</si>
  <si>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</si>
  <si>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</si>
  <si>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</si>
  <si>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</si>
  <si>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</si>
  <si>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</si>
  <si>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</si>
  <si>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</si>
  <si>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</si>
  <si>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</si>
  <si>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</si>
  <si>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</si>
  <si>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</si>
  <si>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</si>
  <si>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</si>
  <si>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</si>
  <si>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</si>
  <si>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</si>
  <si>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</si>
  <si>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</si>
  <si>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</si>
  <si>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</si>
  <si>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</si>
  <si>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</si>
  <si>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</si>
  <si>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</si>
  <si>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</si>
  <si>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</si>
  <si>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</si>
  <si>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</si>
  <si>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</si>
  <si>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</si>
  <si>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</si>
  <si>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</si>
  <si>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</si>
  <si>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</si>
  <si>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</si>
  <si>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</si>
  <si>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</si>
  <si>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</si>
  <si>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</si>
  <si>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</si>
  <si>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</si>
  <si>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</si>
  <si>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</si>
  <si>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</si>
  <si>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</si>
  <si>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</si>
  <si>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</si>
  <si>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</si>
  <si>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</si>
  <si>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</si>
  <si>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</si>
  <si>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</si>
  <si>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</si>
  <si>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</si>
  <si>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</si>
  <si>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</si>
  <si>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</si>
  <si>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</si>
  <si>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</si>
  <si>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</si>
  <si>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</si>
  <si>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</si>
  <si>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</si>
  <si>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</si>
  <si>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</si>
  <si>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</si>
  <si>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</si>
  <si>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</si>
  <si>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</si>
  <si>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</si>
  <si>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</si>
  <si>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</si>
  <si>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</si>
  <si>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</si>
  <si>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</si>
  <si>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</si>
  <si>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</si>
  <si>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</si>
  <si>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</si>
  <si>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</si>
  <si>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</si>
  <si>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</si>
  <si>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</si>
  <si>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</si>
  <si>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</si>
  <si>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</si>
  <si>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</si>
  <si>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</si>
  <si>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</si>
  <si>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</si>
  <si>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</si>
  <si>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</si>
  <si>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</si>
  <si>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</si>
  <si>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</si>
  <si>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</si>
  <si>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</si>
  <si>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</si>
  <si>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</si>
  <si>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</si>
  <si>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</si>
  <si>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</si>
  <si>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</si>
  <si>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</si>
  <si>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</si>
  <si>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</si>
  <si>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</si>
  <si>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</si>
  <si>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</si>
  <si>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</si>
  <si>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</si>
  <si>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</si>
  <si>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</si>
  <si>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</si>
  <si>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</si>
  <si>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</si>
  <si>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</si>
  <si>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</si>
  <si>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</si>
  <si>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</si>
  <si>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</si>
  <si>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</si>
  <si>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</si>
  <si>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</si>
  <si>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</si>
  <si>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</si>
  <si>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</si>
  <si>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</si>
  <si>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</si>
  <si>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</si>
  <si>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</si>
  <si>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</si>
  <si>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</si>
  <si>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</si>
  <si>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</si>
  <si>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</si>
  <si>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</si>
  <si>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</si>
  <si>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</si>
  <si>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</si>
  <si>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</si>
  <si>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</si>
  <si>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</si>
  <si>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Гадяцький районний суд Полтавської області</t>
  </si>
  <si>
    <t>37300.м. Гадяч.вул. Лесі Українки 6</t>
  </si>
  <si>
    <t>Доручення судів України / іноземних судів</t>
  </si>
  <si>
    <t xml:space="preserve">Розглянуто справ судом присяжних </t>
  </si>
  <si>
    <t>Л.В. Максименко</t>
  </si>
  <si>
    <t>Л.О. Рубан</t>
  </si>
  <si>
    <t>(05354) 2-14-14</t>
  </si>
  <si>
    <t>inbox@gd.pl.court.gov.ua</t>
  </si>
  <si>
    <t>3 липня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</si>
</sst>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0" fillId="0" borderId="29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2" t="s">
        <v>119</v>
      </c>
      <c r="C3" s="122"/>
      <c r="D3" s="122"/>
      <c r="E3" s="122"/>
      <c r="F3" s="122"/>
      <c r="G3" s="122"/>
      <c r="H3" s="122"/>
    </row>
    <row r="4" spans="2:8" ht="14.25" customHeight="1">
      <c r="B4" s="123"/>
      <c r="C4" s="123"/>
      <c r="D4" s="123"/>
      <c r="E4" s="123"/>
      <c r="F4" s="123"/>
      <c r="G4" s="123"/>
      <c r="H4" s="123"/>
    </row>
    <row r="5" spans="2:8" ht="18.75" customHeight="1">
      <c r="B5" s="122"/>
      <c r="C5" s="122"/>
      <c r="D5" s="122"/>
      <c r="E5" s="122"/>
      <c r="F5" s="122"/>
      <c r="G5" s="122"/>
      <c r="H5" s="122"/>
    </row>
    <row r="6" spans="2:8" ht="18.75" customHeight="1">
      <c r="B6" s="16"/>
      <c r="C6" s="122" t="s">
        <v>201</v>
      </c>
      <c r="D6" s="122"/>
      <c r="E6" s="122"/>
      <c r="F6" s="122"/>
      <c r="G6" s="122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8" ht="12.75" customHeight="1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5" ht="12.75" customHeight="1">
      <c r="A18" s="38"/>
      <c r="B18" s="127" t="s">
        <v>19</v>
      </c>
      <c r="C18" s="128"/>
      <c r="D18" s="129"/>
      <c r="E18" s="154"/>
    </row>
    <row r="19" spans="1:8" ht="12.75" customHeight="1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8" ht="12.75" customHeight="1">
      <c r="A20" s="38"/>
      <c r="B20" s="151"/>
      <c r="C20" s="152"/>
      <c r="D20" s="153"/>
      <c r="E20" s="154"/>
      <c r="F20" s="130"/>
      <c r="G20" s="131"/>
      <c r="H20" s="131"/>
    </row>
    <row r="21" spans="1:8" ht="12.75" customHeight="1">
      <c r="A21" s="38"/>
      <c r="B21" s="29"/>
      <c r="C21" s="30"/>
      <c r="D21" s="38"/>
      <c r="E21" s="39"/>
      <c r="F21" s="130"/>
      <c r="G21" s="131"/>
      <c r="H21" s="131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75" customHeight="1">
      <c r="A36" s="38"/>
      <c r="B36" s="31"/>
      <c r="C36" s="32"/>
      <c r="D36" s="145"/>
      <c r="E36" s="145"/>
      <c r="F36" s="145"/>
      <c r="G36" s="145"/>
      <c r="H36" s="146"/>
      <c r="I36" s="32"/>
    </row>
    <row r="37" spans="1:8" ht="12.75" customHeight="1">
      <c r="A37" s="38"/>
      <c r="B37" s="137"/>
      <c r="C37" s="138"/>
      <c r="D37" s="138"/>
      <c r="E37" s="138"/>
      <c r="F37" s="138"/>
      <c r="G37" s="138"/>
      <c r="H37" s="139"/>
    </row>
    <row r="38" spans="1:8" ht="12.75" customHeight="1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75" customHeight="1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&amp;LB44BED36&amp;C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168</v>
      </c>
      <c r="F6" s="90">
        <v>90</v>
      </c>
      <c r="G6" s="90"/>
      <c r="H6" s="90">
        <v>79</v>
      </c>
      <c r="I6" s="90" t="s">
        <v>172</v>
      </c>
      <c r="J6" s="90">
        <v>89</v>
      </c>
      <c r="K6" s="91">
        <v>30</v>
      </c>
      <c r="L6" s="101">
        <f aca="true" t="shared" si="0" ref="L6:L11">E6-F6</f>
        <v>78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380</v>
      </c>
      <c r="F7" s="90">
        <v>371</v>
      </c>
      <c r="G7" s="90"/>
      <c r="H7" s="90">
        <v>377</v>
      </c>
      <c r="I7" s="90">
        <v>344</v>
      </c>
      <c r="J7" s="90">
        <v>3</v>
      </c>
      <c r="K7" s="91"/>
      <c r="L7" s="101">
        <f t="shared" si="0"/>
        <v>9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37</v>
      </c>
      <c r="F9" s="90">
        <v>33</v>
      </c>
      <c r="G9" s="90"/>
      <c r="H9" s="90">
        <v>34</v>
      </c>
      <c r="I9" s="90">
        <v>31</v>
      </c>
      <c r="J9" s="90">
        <v>3</v>
      </c>
      <c r="K9" s="91"/>
      <c r="L9" s="101">
        <f t="shared" si="0"/>
        <v>4</v>
      </c>
    </row>
    <row r="10" spans="1:12" s="8" customFormat="1" ht="27" customHeight="1">
      <c r="A10" s="163"/>
      <c r="B10" s="160" t="s">
        <v>179</v>
      </c>
      <c r="C10" s="161"/>
      <c r="D10" s="43">
        <v>5</v>
      </c>
      <c r="E10" s="90">
        <v>4</v>
      </c>
      <c r="F10" s="90">
        <v>2</v>
      </c>
      <c r="G10" s="90"/>
      <c r="H10" s="90">
        <v>1</v>
      </c>
      <c r="I10" s="90"/>
      <c r="J10" s="90">
        <v>3</v>
      </c>
      <c r="K10" s="91"/>
      <c r="L10" s="101">
        <f t="shared" si="0"/>
        <v>2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190</v>
      </c>
      <c r="C12" s="161"/>
      <c r="D12" s="43">
        <v>7</v>
      </c>
      <c r="E12" s="90">
        <v>9</v>
      </c>
      <c r="F12" s="90">
        <v>9</v>
      </c>
      <c r="G12" s="90"/>
      <c r="H12" s="90">
        <v>7</v>
      </c>
      <c r="I12" s="90">
        <v>7</v>
      </c>
      <c r="J12" s="90">
        <v>2</v>
      </c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>
        <v>2</v>
      </c>
      <c r="F13" s="90"/>
      <c r="G13" s="90"/>
      <c r="H13" s="90">
        <v>1</v>
      </c>
      <c r="I13" s="90"/>
      <c r="J13" s="90">
        <v>1</v>
      </c>
      <c r="K13" s="91"/>
      <c r="L13" s="101">
        <f aca="true" t="shared" si="1" ref="L13:L21">E13-F13</f>
        <v>2</v>
      </c>
    </row>
    <row r="14" spans="1:12" s="8" customFormat="1" ht="15" customHeight="1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aca="true" t="shared" si="2" ref="E15:K15">SUM(E6:E14)</f>
        <v>600</v>
      </c>
      <c r="F15" s="104">
        <f t="shared" si="2"/>
        <v>505</v>
      </c>
      <c r="G15" s="104">
        <f t="shared" si="2"/>
        <v>0</v>
      </c>
      <c r="H15" s="104">
        <f t="shared" si="2"/>
        <v>499</v>
      </c>
      <c r="I15" s="104">
        <f t="shared" si="2"/>
        <v>382</v>
      </c>
      <c r="J15" s="104">
        <f t="shared" si="2"/>
        <v>101</v>
      </c>
      <c r="K15" s="104">
        <f t="shared" si="2"/>
        <v>30</v>
      </c>
      <c r="L15" s="101">
        <f t="shared" si="1"/>
        <v>95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11</v>
      </c>
      <c r="F16" s="92">
        <v>11</v>
      </c>
      <c r="G16" s="92"/>
      <c r="H16" s="92">
        <v>11</v>
      </c>
      <c r="I16" s="92">
        <v>10</v>
      </c>
      <c r="J16" s="92"/>
      <c r="K16" s="91"/>
      <c r="L16" s="101">
        <f t="shared" si="1"/>
        <v>0</v>
      </c>
    </row>
    <row r="17" spans="1:12" ht="13.5" customHeight="1">
      <c r="A17" s="173"/>
      <c r="B17" s="105"/>
      <c r="C17" s="106" t="s">
        <v>176</v>
      </c>
      <c r="D17" s="43">
        <v>12</v>
      </c>
      <c r="E17" s="92">
        <v>17</v>
      </c>
      <c r="F17" s="92">
        <v>11</v>
      </c>
      <c r="G17" s="92">
        <v>1</v>
      </c>
      <c r="H17" s="92">
        <v>12</v>
      </c>
      <c r="I17" s="92">
        <v>6</v>
      </c>
      <c r="J17" s="92">
        <v>5</v>
      </c>
      <c r="K17" s="91"/>
      <c r="L17" s="101">
        <f t="shared" si="1"/>
        <v>6</v>
      </c>
    </row>
    <row r="18" spans="1:12" ht="26.25" customHeight="1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3"/>
      <c r="B19" s="160" t="s">
        <v>29</v>
      </c>
      <c r="C19" s="161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1"/>
        <v>0</v>
      </c>
    </row>
    <row r="20" spans="1:12" ht="24" customHeight="1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aca="true" t="shared" si="3" ref="L23:L3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18</v>
      </c>
      <c r="F24" s="91">
        <v>12</v>
      </c>
      <c r="G24" s="91">
        <v>1</v>
      </c>
      <c r="H24" s="91">
        <v>13</v>
      </c>
      <c r="I24" s="91">
        <v>6</v>
      </c>
      <c r="J24" s="91">
        <v>5</v>
      </c>
      <c r="K24" s="91"/>
      <c r="L24" s="101">
        <f t="shared" si="3"/>
        <v>6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51</v>
      </c>
      <c r="F25" s="91">
        <v>39</v>
      </c>
      <c r="G25" s="91"/>
      <c r="H25" s="91">
        <v>48</v>
      </c>
      <c r="I25" s="91">
        <v>35</v>
      </c>
      <c r="J25" s="91">
        <v>3</v>
      </c>
      <c r="K25" s="91"/>
      <c r="L25" s="101">
        <f t="shared" si="3"/>
        <v>12</v>
      </c>
    </row>
    <row r="26" spans="1:12" ht="22.5" customHeight="1">
      <c r="A26" s="178"/>
      <c r="B26" s="165" t="s">
        <v>130</v>
      </c>
      <c r="C26" s="166"/>
      <c r="D26" s="43">
        <v>21</v>
      </c>
      <c r="E26" s="91">
        <v>1</v>
      </c>
      <c r="F26" s="91">
        <v>1</v>
      </c>
      <c r="G26" s="91"/>
      <c r="H26" s="91">
        <v>1</v>
      </c>
      <c r="I26" s="91"/>
      <c r="J26" s="91"/>
      <c r="K26" s="91"/>
      <c r="L26" s="101">
        <f t="shared" si="3"/>
        <v>0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274</v>
      </c>
      <c r="F27" s="91">
        <v>251</v>
      </c>
      <c r="G27" s="91">
        <v>3</v>
      </c>
      <c r="H27" s="91">
        <v>254</v>
      </c>
      <c r="I27" s="91">
        <v>231</v>
      </c>
      <c r="J27" s="91">
        <v>20</v>
      </c>
      <c r="K27" s="91"/>
      <c r="L27" s="101">
        <f t="shared" si="3"/>
        <v>23</v>
      </c>
    </row>
    <row r="28" spans="1:12" ht="14.25" customHeight="1">
      <c r="A28" s="178"/>
      <c r="B28" s="107"/>
      <c r="C28" s="106" t="s">
        <v>177</v>
      </c>
      <c r="D28" s="43">
        <v>23</v>
      </c>
      <c r="E28" s="91">
        <v>380</v>
      </c>
      <c r="F28" s="91">
        <v>235</v>
      </c>
      <c r="G28" s="91">
        <v>5</v>
      </c>
      <c r="H28" s="91">
        <v>257</v>
      </c>
      <c r="I28" s="91">
        <v>204</v>
      </c>
      <c r="J28" s="91">
        <v>123</v>
      </c>
      <c r="K28" s="91">
        <v>11</v>
      </c>
      <c r="L28" s="101">
        <f t="shared" si="3"/>
        <v>145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30</v>
      </c>
      <c r="F29" s="91">
        <v>28</v>
      </c>
      <c r="G29" s="91"/>
      <c r="H29" s="91">
        <v>29</v>
      </c>
      <c r="I29" s="91">
        <v>28</v>
      </c>
      <c r="J29" s="91">
        <v>1</v>
      </c>
      <c r="K29" s="91"/>
      <c r="L29" s="101">
        <f t="shared" si="3"/>
        <v>2</v>
      </c>
    </row>
    <row r="30" spans="1:12" ht="15.75" customHeight="1">
      <c r="A30" s="178"/>
      <c r="B30" s="107"/>
      <c r="C30" s="106" t="s">
        <v>178</v>
      </c>
      <c r="D30" s="43">
        <v>25</v>
      </c>
      <c r="E30" s="91">
        <v>43</v>
      </c>
      <c r="F30" s="91">
        <v>28</v>
      </c>
      <c r="G30" s="91"/>
      <c r="H30" s="91">
        <v>34</v>
      </c>
      <c r="I30" s="91">
        <v>29</v>
      </c>
      <c r="J30" s="91">
        <v>9</v>
      </c>
      <c r="K30" s="91"/>
      <c r="L30" s="101">
        <f t="shared" si="3"/>
        <v>15</v>
      </c>
    </row>
    <row r="31" spans="1:12" ht="15.75" customHeight="1">
      <c r="A31" s="178"/>
      <c r="B31" s="165" t="s">
        <v>34</v>
      </c>
      <c r="C31" s="166"/>
      <c r="D31" s="43">
        <v>26</v>
      </c>
      <c r="E31" s="91">
        <v>3</v>
      </c>
      <c r="F31" s="91">
        <v>1</v>
      </c>
      <c r="G31" s="91"/>
      <c r="H31" s="91">
        <v>2</v>
      </c>
      <c r="I31" s="91">
        <v>2</v>
      </c>
      <c r="J31" s="91">
        <v>1</v>
      </c>
      <c r="K31" s="91"/>
      <c r="L31" s="101">
        <f t="shared" si="3"/>
        <v>2</v>
      </c>
    </row>
    <row r="32" spans="1:12" ht="24" customHeight="1">
      <c r="A32" s="178"/>
      <c r="B32" s="165" t="s">
        <v>180</v>
      </c>
      <c r="C32" s="166"/>
      <c r="D32" s="43">
        <v>27</v>
      </c>
      <c r="E32" s="91">
        <v>1</v>
      </c>
      <c r="F32" s="91">
        <v>1</v>
      </c>
      <c r="G32" s="91"/>
      <c r="H32" s="91"/>
      <c r="I32" s="91"/>
      <c r="J32" s="91">
        <v>1</v>
      </c>
      <c r="K32" s="91"/>
      <c r="L32" s="101">
        <f t="shared" si="3"/>
        <v>0</v>
      </c>
    </row>
    <row r="33" spans="1:12" ht="18" customHeight="1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78"/>
      <c r="B34" s="165" t="s">
        <v>190</v>
      </c>
      <c r="C34" s="166"/>
      <c r="D34" s="43">
        <v>29</v>
      </c>
      <c r="E34" s="91">
        <v>6</v>
      </c>
      <c r="F34" s="91">
        <v>6</v>
      </c>
      <c r="G34" s="91"/>
      <c r="H34" s="91">
        <v>6</v>
      </c>
      <c r="I34" s="91"/>
      <c r="J34" s="91"/>
      <c r="K34" s="91"/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>
        <v>44</v>
      </c>
      <c r="F35" s="91">
        <v>35</v>
      </c>
      <c r="G35" s="91"/>
      <c r="H35" s="91">
        <v>38</v>
      </c>
      <c r="I35" s="91"/>
      <c r="J35" s="91">
        <v>6</v>
      </c>
      <c r="K35" s="91"/>
      <c r="L35" s="101">
        <f aca="true" t="shared" si="4" ref="L35:L43">E35-F35</f>
        <v>9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22</v>
      </c>
      <c r="F36" s="91">
        <v>17</v>
      </c>
      <c r="G36" s="91"/>
      <c r="H36" s="91">
        <v>21</v>
      </c>
      <c r="I36" s="91">
        <v>15</v>
      </c>
      <c r="J36" s="91">
        <v>1</v>
      </c>
      <c r="K36" s="91"/>
      <c r="L36" s="101">
        <f t="shared" si="4"/>
        <v>5</v>
      </c>
    </row>
    <row r="37" spans="1:12" ht="39" customHeight="1">
      <c r="A37" s="178"/>
      <c r="B37" s="165" t="s">
        <v>144</v>
      </c>
      <c r="C37" s="166"/>
      <c r="D37" s="43">
        <v>32</v>
      </c>
      <c r="E37" s="91">
        <v>1</v>
      </c>
      <c r="F37" s="91"/>
      <c r="G37" s="91"/>
      <c r="H37" s="91"/>
      <c r="I37" s="91"/>
      <c r="J37" s="91">
        <v>1</v>
      </c>
      <c r="K37" s="91"/>
      <c r="L37" s="101">
        <f t="shared" si="4"/>
        <v>1</v>
      </c>
    </row>
    <row r="38" spans="1:12" ht="15.75" customHeight="1">
      <c r="A38" s="178"/>
      <c r="B38" s="165" t="s">
        <v>204</v>
      </c>
      <c r="C38" s="166"/>
      <c r="D38" s="43">
        <v>33</v>
      </c>
      <c r="E38" s="91">
        <v>1</v>
      </c>
      <c r="F38" s="91">
        <v>1</v>
      </c>
      <c r="G38" s="91"/>
      <c r="H38" s="91">
        <v>1</v>
      </c>
      <c r="I38" s="91">
        <v>1</v>
      </c>
      <c r="J38" s="91"/>
      <c r="K38" s="91"/>
      <c r="L38" s="101">
        <f t="shared" si="4"/>
        <v>0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598</v>
      </c>
      <c r="F40" s="91">
        <v>406</v>
      </c>
      <c r="G40" s="91">
        <v>5</v>
      </c>
      <c r="H40" s="91">
        <v>432</v>
      </c>
      <c r="I40" s="91">
        <v>286</v>
      </c>
      <c r="J40" s="91">
        <v>166</v>
      </c>
      <c r="K40" s="91">
        <v>11</v>
      </c>
      <c r="L40" s="101">
        <f t="shared" si="4"/>
        <v>192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418</v>
      </c>
      <c r="F41" s="91">
        <v>365</v>
      </c>
      <c r="G41" s="91"/>
      <c r="H41" s="91">
        <v>359</v>
      </c>
      <c r="I41" s="91" t="s">
        <v>172</v>
      </c>
      <c r="J41" s="91">
        <v>59</v>
      </c>
      <c r="K41" s="91"/>
      <c r="L41" s="101">
        <f t="shared" si="4"/>
        <v>53</v>
      </c>
    </row>
    <row r="42" spans="1:12" ht="16.5" customHeight="1">
      <c r="A42" s="171"/>
      <c r="B42" s="169" t="s">
        <v>48</v>
      </c>
      <c r="C42" s="170"/>
      <c r="D42" s="43">
        <v>37</v>
      </c>
      <c r="E42" s="91">
        <v>3</v>
      </c>
      <c r="F42" s="91">
        <v>1</v>
      </c>
      <c r="G42" s="91"/>
      <c r="H42" s="91">
        <v>2</v>
      </c>
      <c r="I42" s="91" t="s">
        <v>172</v>
      </c>
      <c r="J42" s="91">
        <v>1</v>
      </c>
      <c r="K42" s="91"/>
      <c r="L42" s="101">
        <f t="shared" si="4"/>
        <v>2</v>
      </c>
    </row>
    <row r="43" spans="1:12" ht="26.25" customHeight="1">
      <c r="A43" s="171"/>
      <c r="B43" s="177" t="s">
        <v>43</v>
      </c>
      <c r="C43" s="177"/>
      <c r="D43" s="43">
        <v>38</v>
      </c>
      <c r="E43" s="91"/>
      <c r="F43" s="91"/>
      <c r="G43" s="91"/>
      <c r="H43" s="91"/>
      <c r="I43" s="91"/>
      <c r="J43" s="91"/>
      <c r="K43" s="91"/>
      <c r="L43" s="101">
        <f t="shared" si="4"/>
        <v>0</v>
      </c>
    </row>
    <row r="44" spans="1:12" ht="16.5" customHeight="1">
      <c r="A44" s="171"/>
      <c r="B44" s="155" t="s">
        <v>190</v>
      </c>
      <c r="C44" s="156"/>
      <c r="D44" s="43">
        <v>39</v>
      </c>
      <c r="E44" s="91">
        <v>8</v>
      </c>
      <c r="F44" s="91">
        <v>8</v>
      </c>
      <c r="G44" s="91"/>
      <c r="H44" s="91">
        <v>8</v>
      </c>
      <c r="I44" s="91">
        <v>8</v>
      </c>
      <c r="J44" s="91"/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426</v>
      </c>
      <c r="F45" s="91">
        <f aca="true" t="shared" si="5" ref="F45:K45">F41+F43+F44</f>
        <v>373</v>
      </c>
      <c r="G45" s="91">
        <f t="shared" si="5"/>
        <v>0</v>
      </c>
      <c r="H45" s="91">
        <f t="shared" si="5"/>
        <v>367</v>
      </c>
      <c r="I45" s="91">
        <f>I43+I44</f>
        <v>8</v>
      </c>
      <c r="J45" s="91">
        <f t="shared" si="5"/>
        <v>59</v>
      </c>
      <c r="K45" s="91">
        <f t="shared" si="5"/>
        <v>0</v>
      </c>
      <c r="L45" s="101">
        <f>E45-F45</f>
        <v>53</v>
      </c>
    </row>
    <row r="46" spans="1:12" ht="15.75">
      <c r="A46" s="175" t="s">
        <v>189</v>
      </c>
      <c r="B46" s="175"/>
      <c r="C46" s="175"/>
      <c r="D46" s="43">
        <v>41</v>
      </c>
      <c r="E46" s="91">
        <f>E15+E24+E40+E45</f>
        <v>1642</v>
      </c>
      <c r="F46" s="91">
        <f aca="true" t="shared" si="6" ref="F46:K46">F15+F24+F40+F45</f>
        <v>1296</v>
      </c>
      <c r="G46" s="91">
        <f t="shared" si="6"/>
        <v>6</v>
      </c>
      <c r="H46" s="91">
        <f t="shared" si="6"/>
        <v>1311</v>
      </c>
      <c r="I46" s="91">
        <f t="shared" si="6"/>
        <v>682</v>
      </c>
      <c r="J46" s="91">
        <f t="shared" si="6"/>
        <v>331</v>
      </c>
      <c r="K46" s="91">
        <f t="shared" si="6"/>
        <v>41</v>
      </c>
      <c r="L46" s="101">
        <f>E46-F46</f>
        <v>346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&amp;LB44BED36&amp;CФорма № 1-мзс, Підрозділ: Гадяцький районний суд Полтавської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10</v>
      </c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>
        <v>9</v>
      </c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>
        <v>80</v>
      </c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1</v>
      </c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>
        <v>3</v>
      </c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5</v>
      </c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>
        <v>19</v>
      </c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>
        <v>11</v>
      </c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>
        <v>2</v>
      </c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>
        <v>4</v>
      </c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7</v>
      </c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>
        <v>47</v>
      </c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>
        <v>1</v>
      </c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>
        <v>2</v>
      </c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>
        <v>2</v>
      </c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>
        <v>19</v>
      </c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>
        <v>4</v>
      </c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>
        <v>158</v>
      </c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12</v>
      </c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>
        <v>8</v>
      </c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>
        <v>4</v>
      </c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>
        <v>3</v>
      </c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3</v>
      </c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>
        <v>1</v>
      </c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>
        <v>1</v>
      </c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7" ht="12" customHeight="1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7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7" ht="12" customHeight="1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7" ht="12" customHeight="1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7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81</v>
      </c>
    </row>
    <row r="44" spans="1:7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15</v>
      </c>
    </row>
    <row r="45" spans="1:7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>
        <v>3</v>
      </c>
    </row>
    <row r="46" spans="1:7" ht="12" customHeight="1">
      <c r="A46" s="231"/>
      <c r="B46" s="188"/>
      <c r="C46" s="189"/>
      <c r="D46" s="193" t="s">
        <v>53</v>
      </c>
      <c r="E46" s="193"/>
      <c r="F46" s="75">
        <v>44</v>
      </c>
      <c r="G46" s="94">
        <v>12</v>
      </c>
    </row>
    <row r="47" spans="1:7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7" ht="12" customHeight="1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16</v>
      </c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>
        <v>12</v>
      </c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>
        <v>1</v>
      </c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ht="12.75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&amp;LB44BED36&amp;CФорма № 1-мзс, Підрозділ: Гадяцький районний суд Полтавської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9" ht="18.75" customHeight="1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9" ht="15" customHeight="1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80</v>
      </c>
    </row>
    <row r="4" spans="1:9" ht="14.25" customHeight="1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59</v>
      </c>
    </row>
    <row r="5" spans="1:9" ht="14.25" customHeight="1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20</v>
      </c>
    </row>
    <row r="6" spans="1:9" ht="14.25" customHeight="1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9" ht="14.25" customHeight="1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20</v>
      </c>
    </row>
    <row r="8" spans="1:9" ht="14.25" customHeight="1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>
        <v>1</v>
      </c>
    </row>
    <row r="9" spans="1:9" ht="14.25" customHeight="1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/>
    </row>
    <row r="10" spans="1:13" ht="15" customHeight="1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/>
      <c r="K10" s="2"/>
      <c r="L10" s="2"/>
      <c r="M10" s="3"/>
    </row>
    <row r="11" spans="1:13" ht="15" customHeight="1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>
        <v>3</v>
      </c>
      <c r="K12" s="2"/>
      <c r="L12" s="2"/>
      <c r="M12" s="3"/>
    </row>
    <row r="13" spans="1:13" ht="15" customHeight="1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1</v>
      </c>
      <c r="K19" s="4"/>
      <c r="L19" s="4"/>
      <c r="M19" s="3"/>
    </row>
    <row r="20" spans="1:13" ht="15" customHeight="1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338</v>
      </c>
      <c r="K20" s="4"/>
      <c r="L20" s="4"/>
      <c r="M20" s="3"/>
    </row>
    <row r="21" spans="1:11" ht="15" customHeight="1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1</v>
      </c>
      <c r="K21" s="5"/>
    </row>
    <row r="22" spans="1:11" ht="15" customHeight="1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1</v>
      </c>
      <c r="K22" s="5"/>
    </row>
    <row r="23" spans="1:11" ht="15" customHeight="1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1" ht="26.25" customHeight="1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>
        <v>6</v>
      </c>
      <c r="K24" s="5"/>
    </row>
    <row r="25" spans="1:11" ht="16.5" customHeight="1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>
        <v>1</v>
      </c>
      <c r="K25" s="5"/>
    </row>
    <row r="26" spans="1:11" ht="16.5" customHeight="1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/>
      <c r="K26" s="5"/>
    </row>
    <row r="27" spans="1:11" ht="16.5" customHeight="1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4</v>
      </c>
      <c r="K27" s="5"/>
    </row>
    <row r="28" spans="1:11" ht="14.25" customHeight="1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18</v>
      </c>
      <c r="K28" s="5"/>
    </row>
    <row r="29" spans="1:11" ht="14.25" customHeight="1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/>
      <c r="K29" s="5"/>
    </row>
    <row r="30" spans="1:11" ht="14.25" customHeight="1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1" ht="16.5" customHeight="1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1" ht="16.5" customHeight="1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>
        <v>1</v>
      </c>
      <c r="K34" s="5"/>
    </row>
    <row r="35" spans="1:11" ht="15" customHeight="1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8</v>
      </c>
      <c r="K35" s="5"/>
    </row>
    <row r="36" spans="1:11" ht="27" customHeight="1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26</v>
      </c>
      <c r="K37" s="5"/>
    </row>
    <row r="38" spans="1:9" ht="15" customHeight="1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416</v>
      </c>
    </row>
    <row r="39" spans="1:9" ht="15" customHeight="1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182</v>
      </c>
    </row>
    <row r="40" spans="1:9" ht="15" customHeight="1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43</v>
      </c>
    </row>
    <row r="41" spans="1:9" ht="15" customHeight="1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33375</v>
      </c>
    </row>
    <row r="42" spans="1:9" ht="15" customHeight="1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5000</v>
      </c>
    </row>
    <row r="43" spans="1:9" ht="15" customHeight="1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9" ht="15" customHeight="1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2</v>
      </c>
    </row>
    <row r="45" spans="1:9" ht="15" customHeight="1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2</v>
      </c>
    </row>
    <row r="46" spans="1:9" ht="15" customHeight="1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85</v>
      </c>
    </row>
    <row r="47" spans="1:9" ht="24.75" customHeight="1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27</v>
      </c>
    </row>
    <row r="48" spans="1:9" ht="13.5" customHeight="1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ht="12.75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6</v>
      </c>
    </row>
    <row r="50" spans="1:9" ht="14.25" customHeight="1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3" t="s">
        <v>106</v>
      </c>
      <c r="B55" s="273"/>
      <c r="C55" s="273"/>
      <c r="D55" s="273"/>
      <c r="E55" s="96">
        <v>473</v>
      </c>
      <c r="F55" s="96">
        <v>21</v>
      </c>
      <c r="G55" s="96">
        <v>4</v>
      </c>
      <c r="H55" s="96">
        <v>1</v>
      </c>
      <c r="I55" s="96"/>
    </row>
    <row r="56" spans="1:9" ht="13.5" customHeight="1">
      <c r="A56" s="273" t="s">
        <v>31</v>
      </c>
      <c r="B56" s="273"/>
      <c r="C56" s="273"/>
      <c r="D56" s="273"/>
      <c r="E56" s="96">
        <v>8</v>
      </c>
      <c r="F56" s="96">
        <v>5</v>
      </c>
      <c r="G56" s="96"/>
      <c r="H56" s="96"/>
      <c r="I56" s="96"/>
    </row>
    <row r="57" spans="1:9" ht="13.5" customHeight="1">
      <c r="A57" s="273" t="s">
        <v>107</v>
      </c>
      <c r="B57" s="273"/>
      <c r="C57" s="273"/>
      <c r="D57" s="273"/>
      <c r="E57" s="96">
        <v>330</v>
      </c>
      <c r="F57" s="96">
        <v>93</v>
      </c>
      <c r="G57" s="96">
        <v>7</v>
      </c>
      <c r="H57" s="96">
        <v>2</v>
      </c>
      <c r="I57" s="96"/>
    </row>
    <row r="58" spans="1:9" ht="13.5" customHeight="1">
      <c r="A58" s="193" t="s">
        <v>111</v>
      </c>
      <c r="B58" s="193"/>
      <c r="C58" s="193"/>
      <c r="D58" s="193"/>
      <c r="E58" s="96">
        <v>349</v>
      </c>
      <c r="F58" s="96">
        <v>17</v>
      </c>
      <c r="G58" s="96">
        <v>1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ht="12.75">
      <c r="A62" s="258" t="s">
        <v>195</v>
      </c>
      <c r="B62" s="259"/>
      <c r="C62" s="259"/>
      <c r="D62" s="259"/>
      <c r="E62" s="260"/>
      <c r="F62" s="117">
        <v>497</v>
      </c>
      <c r="G62" s="118">
        <v>2055190</v>
      </c>
      <c r="H62" s="113"/>
      <c r="I62" s="113"/>
    </row>
    <row r="63" spans="1:9" ht="12.75">
      <c r="A63" s="240" t="s">
        <v>196</v>
      </c>
      <c r="B63" s="245" t="s">
        <v>197</v>
      </c>
      <c r="C63" s="246"/>
      <c r="D63" s="246"/>
      <c r="E63" s="247"/>
      <c r="F63" s="119">
        <v>241</v>
      </c>
      <c r="G63" s="119">
        <v>1541901</v>
      </c>
      <c r="H63" s="114"/>
      <c r="I63" s="115"/>
    </row>
    <row r="64" spans="1:9" ht="12.75">
      <c r="A64" s="240"/>
      <c r="B64" s="245" t="s">
        <v>198</v>
      </c>
      <c r="C64" s="246"/>
      <c r="D64" s="246"/>
      <c r="E64" s="247"/>
      <c r="F64" s="119">
        <v>256</v>
      </c>
      <c r="G64" s="119">
        <v>513289</v>
      </c>
      <c r="H64" s="114"/>
      <c r="I64" s="115"/>
    </row>
    <row r="65" spans="1:9" ht="12.75">
      <c r="A65" s="241" t="s">
        <v>199</v>
      </c>
      <c r="B65" s="248" t="s">
        <v>116</v>
      </c>
      <c r="C65" s="249"/>
      <c r="D65" s="249"/>
      <c r="E65" s="250"/>
      <c r="F65" s="120">
        <v>161</v>
      </c>
      <c r="G65" s="120">
        <v>75419</v>
      </c>
      <c r="H65" s="114"/>
      <c r="I65" s="115"/>
    </row>
    <row r="66" spans="1:9" ht="12.75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&amp;LB44BED36&amp;CФорма № 1-мзс, Підрозділ: Гадяцький районний суд Полтавської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0" t="s">
        <v>4</v>
      </c>
      <c r="B2" s="301"/>
      <c r="C2" s="12" t="s">
        <v>38</v>
      </c>
      <c r="D2" s="12" t="s">
        <v>5</v>
      </c>
    </row>
    <row r="3" spans="1:4" ht="27.75" customHeight="1">
      <c r="A3" s="194" t="s">
        <v>182</v>
      </c>
      <c r="B3" s="194"/>
      <c r="C3" s="14">
        <v>1</v>
      </c>
      <c r="D3" s="110">
        <f>IF('розділ 1 '!J46&lt;&gt;0,'розділ 1 '!K46*100/'розділ 1 '!J46,0)</f>
        <v>12.386706948640484</v>
      </c>
    </row>
    <row r="4" spans="1:4" ht="18" customHeight="1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29.702970297029704</v>
      </c>
    </row>
    <row r="5" spans="1:4" ht="18" customHeight="1">
      <c r="A5" s="320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20"/>
      <c r="B6" s="70" t="s">
        <v>185</v>
      </c>
      <c r="C6" s="14">
        <v>4</v>
      </c>
      <c r="D6" s="110">
        <f>IF('розділ 1 '!J40&lt;&gt;0,'розділ 1 '!K40*100/'розділ 1 '!J40,0)</f>
        <v>6.626506024096385</v>
      </c>
    </row>
    <row r="7" spans="1:4" ht="18" customHeight="1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4" t="s">
        <v>187</v>
      </c>
      <c r="B8" s="194"/>
      <c r="C8" s="14">
        <v>6</v>
      </c>
      <c r="D8" s="110">
        <f>IF('розділ 1 '!F46&lt;&gt;0,'розділ 1 '!H46*100/'розділ 1 '!F46,0)</f>
        <v>101.1574074074074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262.2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328.4</v>
      </c>
    </row>
    <row r="11" spans="1:4" ht="16.5" customHeight="1">
      <c r="A11" s="204" t="s">
        <v>63</v>
      </c>
      <c r="B11" s="206"/>
      <c r="C11" s="14">
        <v>9</v>
      </c>
      <c r="D11" s="94">
        <v>40</v>
      </c>
    </row>
    <row r="12" spans="1:4" ht="16.5" customHeight="1">
      <c r="A12" s="313" t="s">
        <v>106</v>
      </c>
      <c r="B12" s="313"/>
      <c r="C12" s="14">
        <v>10</v>
      </c>
      <c r="D12" s="94">
        <v>20</v>
      </c>
    </row>
    <row r="13" spans="1:4" ht="16.5" customHeight="1">
      <c r="A13" s="313" t="s">
        <v>31</v>
      </c>
      <c r="B13" s="313"/>
      <c r="C13" s="14">
        <v>11</v>
      </c>
      <c r="D13" s="94">
        <v>104</v>
      </c>
    </row>
    <row r="14" spans="1:4" ht="16.5" customHeight="1">
      <c r="A14" s="313" t="s">
        <v>107</v>
      </c>
      <c r="B14" s="313"/>
      <c r="C14" s="14">
        <v>12</v>
      </c>
      <c r="D14" s="94">
        <v>74</v>
      </c>
    </row>
    <row r="15" spans="1:4" ht="16.5" customHeight="1">
      <c r="A15" s="313" t="s">
        <v>111</v>
      </c>
      <c r="B15" s="313"/>
      <c r="C15" s="14">
        <v>13</v>
      </c>
      <c r="D15" s="94">
        <v>26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173</v>
      </c>
      <c r="B18" s="316"/>
      <c r="C18" s="317" t="s">
        <v>206</v>
      </c>
      <c r="D18" s="317"/>
    </row>
    <row r="19" spans="1:4" ht="15.75" customHeight="1">
      <c r="A19" s="65"/>
      <c r="B19" s="85" t="s">
        <v>100</v>
      </c>
      <c r="C19" s="314" t="s">
        <v>101</v>
      </c>
      <c r="D19" s="314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 t="s">
        <v>207</v>
      </c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 ht="12.75">
      <c r="A23" s="68" t="s">
        <v>102</v>
      </c>
      <c r="B23" s="88"/>
      <c r="C23" s="315" t="s">
        <v>208</v>
      </c>
      <c r="D23" s="315"/>
    </row>
    <row r="24" spans="1:4" ht="12.75">
      <c r="A24" s="69" t="s">
        <v>103</v>
      </c>
      <c r="B24" s="88"/>
      <c r="C24" s="246" t="s">
        <v>208</v>
      </c>
      <c r="D24" s="246"/>
    </row>
    <row r="25" spans="1:4" ht="12.75">
      <c r="A25" s="68" t="s">
        <v>104</v>
      </c>
      <c r="B25" s="89"/>
      <c r="C25" s="246" t="s">
        <v>209</v>
      </c>
      <c r="D25" s="246"/>
    </row>
    <row r="26" ht="15.75" customHeight="1"/>
    <row r="27" spans="3:4" ht="12.75" customHeight="1">
      <c r="C27" s="312" t="s">
        <v>210</v>
      </c>
      <c r="D27" s="312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&amp;LB44BED36&amp;CФорма № 1-мзс, Підрозділ: Гадяцький районний суд Полтавської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2020-07-07T13:01:16Z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1-мзс_00526_2.2020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B44BED36</vt:lpwstr>
  </property>
  <property fmtid="{D5CDD505-2E9C-101B-9397-08002B2CF9AE}" pid="9" name="Підрозділ">
    <vt:lpwstr>Гадяцький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