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8800" windowHeight="7530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4" i="22"/>
  <c r="D5"/>
  <c r="D6"/>
  <c r="D7"/>
  <c r="E58" i="9"/>
  <c r="F58"/>
  <c r="G58"/>
  <c r="H58"/>
  <c r="I58"/>
  <c r="G38" i="23"/>
  <c r="G54"/>
  <c r="L6" i="15"/>
  <c r="L7"/>
  <c r="L8"/>
  <c r="L9"/>
  <c r="L10"/>
  <c r="L11"/>
  <c r="L12"/>
  <c r="L13"/>
  <c r="L14"/>
  <c r="L15"/>
  <c r="E16"/>
  <c r="E46"/>
  <c r="F16"/>
  <c r="F46"/>
  <c r="G16"/>
  <c r="H16"/>
  <c r="I16"/>
  <c r="J16"/>
  <c r="K16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6"/>
  <c r="K45"/>
  <c r="J45"/>
  <c r="I45"/>
  <c r="I46"/>
  <c r="H45"/>
  <c r="H46"/>
  <c r="D9" i="22"/>
  <c r="G45" i="15"/>
  <c r="F45"/>
  <c r="E45"/>
  <c r="L45"/>
  <c r="J46"/>
  <c r="D3" i="22"/>
  <c r="G46" i="15"/>
  <c r="D10" i="22"/>
  <c r="L46" i="15"/>
  <c r="D8" i="22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<sst xmlns="http://schemas.openxmlformats.org/spreadsheetml/2006/main" count="295" uniqueCount="222">
  <si>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</si>
  <si>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</si>
  <si>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</si>
  <si>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</si>
  <si>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</si>
  <si>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</si>
  <si>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</si>
  <si>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</si>
  <si>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</si>
  <si>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</si>
  <si>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</si>
  <si>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</si>
  <si>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</si>
  <si>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</si>
  <si>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</si>
  <si>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</si>
  <si>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</si>
  <si>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</si>
  <si>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</si>
  <si>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</si>
  <si>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</si>
  <si>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</si>
  <si>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</si>
  <si>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</si>
  <si>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</si>
  <si>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</si>
  <si>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</si>
  <si>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</si>
  <si>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</si>
  <si>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</si>
  <si>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</si>
  <si>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</si>
  <si>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</si>
  <si>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</si>
  <si>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</si>
  <si>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</si>
  <si>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</si>
  <si>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</si>
  <si>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</si>
  <si>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</si>
  <si>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</si>
  <si>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</si>
  <si>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</si>
  <si>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</si>
  <si>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</si>
  <si>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</si>
  <si>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</si>
  <si>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</si>
  <si>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</si>
  <si>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</si>
  <si>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</si>
  <si>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</si>
  <si>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</si>
  <si>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</si>
  <si>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</si>
  <si>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</si>
  <si>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</si>
  <si>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</si>
  <si>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</si>
  <si>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</si>
  <si>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</si>
  <si>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</si>
  <si>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</si>
  <si>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</si>
  <si>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</si>
  <si>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</si>
  <si>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</si>
  <si>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</si>
  <si>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</si>
  <si>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</si>
  <si>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</si>
  <si>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</si>
  <si>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</si>
  <si>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</si>
  <si>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</si>
  <si>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</si>
  <si>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</si>
  <si>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</si>
  <si>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</si>
  <si>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</si>
  <si>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</si>
  <si>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</si>
  <si>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</si>
  <si>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</si>
  <si>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</si>
  <si>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</si>
  <si>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</si>
  <si>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</si>
  <si>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</si>
  <si>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</si>
  <si>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</si>
  <si>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</si>
  <si>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</si>
  <si>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</si>
  <si>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</si>
  <si>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</si>
  <si>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</si>
  <si>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</si>
  <si>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</si>
  <si>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</si>
  <si>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</si>
  <si>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</si>
  <si>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</si>
  <si>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</si>
  <si>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</si>
  <si>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</si>
  <si>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</si>
  <si>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</si>
  <si>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</si>
  <si>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</si>
  <si>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</si>
  <si>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</si>
  <si>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</si>
  <si>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</si>
  <si>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</si>
  <si>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</si>
  <si>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</si>
  <si>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</si>
  <si>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</si>
  <si>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</si>
  <si>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</si>
  <si>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</si>
  <si>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</si>
  <si>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</si>
  <si>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</si>
  <si>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</si>
  <si>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</si>
  <si>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</si>
  <si>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</si>
  <si>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</si>
  <si>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</si>
  <si>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</si>
  <si>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</si>
  <si>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</si>
  <si>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</si>
  <si>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</si>
  <si>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</si>
  <si>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</si>
  <si>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</si>
  <si>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</si>
  <si>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</si>
  <si>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</si>
  <si>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</si>
  <si>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</si>
  <si>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</si>
  <si>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</si>
  <si>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</si>
  <si>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</si>
  <si>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</si>
  <si>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</si>
  <si>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</si>
  <si>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</si>
  <si>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</si>
  <si>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</si>
  <si>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</si>
  <si>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</si>
  <si>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</si>
  <si>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</si>
  <si>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</si>
  <si>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</si>
  <si>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</si>
  <si>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</si>
  <si>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</si>
  <si>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</si>
  <si>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</si>
  <si>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</si>
  <si>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</si>
  <si>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</si>
  <si>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</si>
  <si>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</si>
  <si>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</si>
  <si>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</si>
  <si>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</si>
  <si>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</si>
  <si>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</si>
  <si>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</si>
  <si>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</si>
  <si>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</si>
  <si>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</si>
  <si>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</si>
  <si>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</si>
  <si>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</si>
  <si>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</si>
  <si>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</si>
  <si>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</si>
  <si>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</si>
  <si>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</si>
  <si>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</si>
  <si>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</si>
  <si>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</si>
  <si>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</si>
  <si>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</si>
  <si>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</si>
  <si>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</si>
  <si>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</si>
  <si>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</si>
  <si>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</si>
  <si>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</si>
  <si>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</si>
  <si>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</si>
  <si>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</si>
  <si>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</si>
  <si>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</si>
  <si>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</si>
  <si>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</si>
  <si>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</si>
  <si>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</si>
  <si>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</si>
  <si>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</si>
  <si>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</si>
  <si>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</si>
  <si>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</si>
  <si>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Новгородківський районний суд Кіровоградської області</t>
  </si>
  <si>
    <t>28200.смт. Новгородка.вул. Дружби 126</t>
  </si>
  <si>
    <t>Доручення судів України / іноземних судів</t>
  </si>
  <si>
    <t xml:space="preserve">Розглянуто справ судом присяжних </t>
  </si>
  <si>
    <t>Є.О. Подліпенець</t>
  </si>
  <si>
    <t>Т.О. Осієвська</t>
  </si>
  <si>
    <t>(05241) 2-02-53</t>
  </si>
  <si>
    <t>(05241) 2-03-56</t>
  </si>
  <si>
    <t>inbox@ng.kr.court.gov.ua</t>
  </si>
  <si>
    <t>4 січня 2024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</si>
</sst>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3" fillId="0" borderId="20" xfId="0" applyNumberFormat="1" applyFont="1" applyBorder="1" applyAlignment="1">
      <alignment horizontal="left" vertical="center" wrapText="1"/>
    </xf>
    <xf numFmtId="0" fontId="53" fillId="0" borderId="22" xfId="0" applyNumberFormat="1" applyFont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1:8" ht="14.25" customHeight="1">
      <c r="B4" s="152"/>
      <c r="C4" s="152"/>
      <c r="D4" s="152"/>
      <c r="E4" s="152"/>
      <c r="F4" s="152"/>
      <c r="G4" s="152"/>
      <c r="H4" s="152"/>
    </row>
    <row r="5" spans="1:8" ht="18.95" customHeight="1">
      <c r="B5" s="151"/>
      <c r="C5" s="151"/>
      <c r="D5" s="151"/>
      <c r="E5" s="151"/>
      <c r="F5" s="151"/>
      <c r="G5" s="151"/>
      <c r="H5" s="151"/>
    </row>
    <row r="6" spans="1:8" ht="18.95" customHeight="1">
      <c r="B6" s="12"/>
      <c r="C6" s="151" t="s">
        <v>211</v>
      </c>
      <c r="D6" s="151"/>
      <c r="E6" s="151"/>
      <c r="F6" s="151"/>
      <c r="G6" s="151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209</v>
      </c>
    </row>
    <row r="14" spans="1:8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9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9" ht="12.75" customHeight="1">
      <c r="A18" s="34"/>
      <c r="B18" s="127" t="s">
        <v>19</v>
      </c>
      <c r="C18" s="128"/>
      <c r="D18" s="129"/>
      <c r="E18" s="135"/>
    </row>
    <row r="19" spans="1:9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9" ht="12.95" customHeight="1">
      <c r="A20" s="34"/>
      <c r="B20" s="132"/>
      <c r="C20" s="133"/>
      <c r="D20" s="134"/>
      <c r="E20" s="135"/>
      <c r="F20" s="125"/>
      <c r="G20" s="126"/>
      <c r="H20" s="126"/>
    </row>
    <row r="21" spans="1:9" ht="12.95" customHeight="1">
      <c r="A21" s="34"/>
      <c r="B21" s="25"/>
      <c r="C21" s="26"/>
      <c r="D21" s="34"/>
      <c r="E21" s="35"/>
      <c r="F21" s="125"/>
      <c r="G21" s="126"/>
      <c r="H21" s="126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9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9" ht="12.95" customHeight="1">
      <c r="A37" s="34"/>
      <c r="B37" s="141"/>
      <c r="C37" s="142"/>
      <c r="D37" s="142"/>
      <c r="E37" s="142"/>
      <c r="F37" s="142"/>
      <c r="G37" s="142"/>
      <c r="H37" s="143"/>
    </row>
    <row r="38" spans="1:9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9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&amp;C&amp;L8D9B4DD3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57" t="s">
        <v>190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2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111</v>
      </c>
      <c r="F6" s="103">
        <v>59</v>
      </c>
      <c r="G6" s="103">
        <v>1</v>
      </c>
      <c r="H6" s="103">
        <v>57</v>
      </c>
      <c r="I6" s="121" t="s">
        <v>208</v>
      </c>
      <c r="J6" s="103">
        <v>54</v>
      </c>
      <c r="K6" s="84">
        <v>32</v>
      </c>
      <c r="L6" s="91">
        <f t="shared" ref="L6:L46" si="0">E6-F6</f>
        <v>52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29</v>
      </c>
      <c r="F7" s="103">
        <v>29</v>
      </c>
      <c r="G7" s="103"/>
      <c r="H7" s="103">
        <v>23</v>
      </c>
      <c r="I7" s="103">
        <v>6</v>
      </c>
      <c r="J7" s="103">
        <v>6</v>
      </c>
      <c r="K7" s="84"/>
      <c r="L7" s="91">
        <f t="shared" si="0"/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40</v>
      </c>
      <c r="F9" s="103">
        <v>36</v>
      </c>
      <c r="G9" s="103"/>
      <c r="H9" s="85">
        <v>31</v>
      </c>
      <c r="I9" s="103">
        <v>26</v>
      </c>
      <c r="J9" s="103">
        <v>9</v>
      </c>
      <c r="K9" s="84">
        <v>1</v>
      </c>
      <c r="L9" s="91">
        <f t="shared" si="0"/>
        <v>4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74"/>
      <c r="B12" s="171" t="s">
        <v>189</v>
      </c>
      <c r="C12" s="172"/>
      <c r="D12" s="39">
        <v>7</v>
      </c>
      <c r="E12" s="103">
        <v>2</v>
      </c>
      <c r="F12" s="103">
        <v>2</v>
      </c>
      <c r="G12" s="103"/>
      <c r="H12" s="103">
        <v>2</v>
      </c>
      <c r="I12" s="103"/>
      <c r="J12" s="103"/>
      <c r="K12" s="84"/>
      <c r="L12" s="91">
        <f t="shared" si="0"/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74"/>
      <c r="B14" s="180" t="s">
        <v>191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 t="shared" si="0"/>
        <v>0</v>
      </c>
    </row>
    <row r="15" spans="1:12" s="4" customFormat="1" ht="15" customHeight="1">
      <c r="A15" s="174"/>
      <c r="B15" s="171" t="s">
        <v>200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 t="shared" ref="E16:K16" si="1">SUM(E6:E15)</f>
        <v>182</v>
      </c>
      <c r="F16" s="84">
        <f t="shared" si="1"/>
        <v>126</v>
      </c>
      <c r="G16" s="84">
        <f t="shared" si="1"/>
        <v>1</v>
      </c>
      <c r="H16" s="84">
        <f t="shared" si="1"/>
        <v>113</v>
      </c>
      <c r="I16" s="84">
        <f t="shared" si="1"/>
        <v>32</v>
      </c>
      <c r="J16" s="84">
        <f t="shared" si="1"/>
        <v>69</v>
      </c>
      <c r="K16" s="84">
        <f t="shared" si="1"/>
        <v>33</v>
      </c>
      <c r="L16" s="91">
        <f t="shared" si="0"/>
        <v>56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6</v>
      </c>
      <c r="F17" s="84">
        <v>6</v>
      </c>
      <c r="G17" s="84"/>
      <c r="H17" s="84">
        <v>5</v>
      </c>
      <c r="I17" s="84">
        <v>4</v>
      </c>
      <c r="J17" s="84">
        <v>1</v>
      </c>
      <c r="K17" s="84"/>
      <c r="L17" s="91">
        <f t="shared" si="0"/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6</v>
      </c>
      <c r="F18" s="84">
        <v>4</v>
      </c>
      <c r="G18" s="84"/>
      <c r="H18" s="84">
        <v>6</v>
      </c>
      <c r="I18" s="84">
        <v>5</v>
      </c>
      <c r="J18" s="84"/>
      <c r="K18" s="84"/>
      <c r="L18" s="91">
        <f t="shared" si="0"/>
        <v>2</v>
      </c>
    </row>
    <row r="19" spans="1:12" ht="26.25" customHeight="1">
      <c r="A19" s="174"/>
      <c r="B19" s="163" t="s">
        <v>207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74"/>
      <c r="B23" s="163" t="s">
        <v>192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8</v>
      </c>
      <c r="F25" s="94">
        <v>6</v>
      </c>
      <c r="G25" s="94"/>
      <c r="H25" s="94">
        <v>7</v>
      </c>
      <c r="I25" s="94">
        <v>5</v>
      </c>
      <c r="J25" s="94">
        <v>1</v>
      </c>
      <c r="K25" s="94"/>
      <c r="L25" s="91">
        <f t="shared" si="0"/>
        <v>2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82</v>
      </c>
      <c r="F26" s="84">
        <v>77</v>
      </c>
      <c r="G26" s="84"/>
      <c r="H26" s="84">
        <v>80</v>
      </c>
      <c r="I26" s="84">
        <v>57</v>
      </c>
      <c r="J26" s="84">
        <v>2</v>
      </c>
      <c r="K26" s="84"/>
      <c r="L26" s="91">
        <f t="shared" si="0"/>
        <v>5</v>
      </c>
    </row>
    <row r="27" spans="1:12" ht="26.25" customHeight="1">
      <c r="A27" s="168"/>
      <c r="B27" s="163" t="s">
        <v>207</v>
      </c>
      <c r="C27" s="164"/>
      <c r="D27" s="39">
        <v>22</v>
      </c>
      <c r="E27" s="111">
        <v>4</v>
      </c>
      <c r="F27" s="111">
        <v>4</v>
      </c>
      <c r="G27" s="111"/>
      <c r="H27" s="111">
        <v>4</v>
      </c>
      <c r="I27" s="111"/>
      <c r="J27" s="111"/>
      <c r="K27" s="111"/>
      <c r="L27" s="91">
        <f t="shared" si="0"/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214</v>
      </c>
      <c r="F28" s="84">
        <v>204</v>
      </c>
      <c r="G28" s="84"/>
      <c r="H28" s="84">
        <v>205</v>
      </c>
      <c r="I28" s="84">
        <v>189</v>
      </c>
      <c r="J28" s="84">
        <v>9</v>
      </c>
      <c r="K28" s="84"/>
      <c r="L28" s="91">
        <f t="shared" si="0"/>
        <v>10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231</v>
      </c>
      <c r="F29" s="84">
        <v>189</v>
      </c>
      <c r="G29" s="84"/>
      <c r="H29" s="84">
        <v>183</v>
      </c>
      <c r="I29" s="84">
        <v>140</v>
      </c>
      <c r="J29" s="84">
        <v>48</v>
      </c>
      <c r="K29" s="84">
        <v>4</v>
      </c>
      <c r="L29" s="91">
        <f t="shared" si="0"/>
        <v>42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68</v>
      </c>
      <c r="F30" s="84">
        <v>68</v>
      </c>
      <c r="G30" s="84"/>
      <c r="H30" s="84">
        <v>66</v>
      </c>
      <c r="I30" s="84">
        <v>60</v>
      </c>
      <c r="J30" s="84">
        <v>2</v>
      </c>
      <c r="K30" s="84"/>
      <c r="L30" s="91">
        <f t="shared" si="0"/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71</v>
      </c>
      <c r="F31" s="84">
        <v>66</v>
      </c>
      <c r="G31" s="84"/>
      <c r="H31" s="84">
        <v>60</v>
      </c>
      <c r="I31" s="84">
        <v>50</v>
      </c>
      <c r="J31" s="84">
        <v>11</v>
      </c>
      <c r="K31" s="84"/>
      <c r="L31" s="91">
        <f t="shared" si="0"/>
        <v>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</v>
      </c>
      <c r="F32" s="84">
        <v>4</v>
      </c>
      <c r="G32" s="84"/>
      <c r="H32" s="84">
        <v>1</v>
      </c>
      <c r="I32" s="84"/>
      <c r="J32" s="84">
        <v>3</v>
      </c>
      <c r="K32" s="84"/>
      <c r="L32" s="91">
        <f t="shared" si="0"/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</v>
      </c>
      <c r="F34" s="84">
        <v>1</v>
      </c>
      <c r="G34" s="84"/>
      <c r="H34" s="84"/>
      <c r="I34" s="84"/>
      <c r="J34" s="84">
        <v>1</v>
      </c>
      <c r="K34" s="84"/>
      <c r="L34" s="91">
        <f t="shared" si="0"/>
        <v>0</v>
      </c>
    </row>
    <row r="35" spans="1:12" ht="18" customHeight="1">
      <c r="A35" s="168"/>
      <c r="B35" s="163" t="s">
        <v>192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</v>
      </c>
      <c r="F36" s="84">
        <v>1</v>
      </c>
      <c r="G36" s="84"/>
      <c r="H36" s="84">
        <v>1</v>
      </c>
      <c r="I36" s="84"/>
      <c r="J36" s="84"/>
      <c r="K36" s="84"/>
      <c r="L36" s="91">
        <f t="shared" si="0"/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20</v>
      </c>
      <c r="F37" s="84">
        <v>18</v>
      </c>
      <c r="G37" s="84"/>
      <c r="H37" s="84">
        <v>9</v>
      </c>
      <c r="I37" s="84">
        <v>5</v>
      </c>
      <c r="J37" s="84">
        <v>11</v>
      </c>
      <c r="K37" s="84"/>
      <c r="L37" s="91">
        <f t="shared" si="0"/>
        <v>2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447</v>
      </c>
      <c r="F40" s="94">
        <v>392</v>
      </c>
      <c r="G40" s="94"/>
      <c r="H40" s="94">
        <v>360</v>
      </c>
      <c r="I40" s="94">
        <v>252</v>
      </c>
      <c r="J40" s="94">
        <v>87</v>
      </c>
      <c r="K40" s="94">
        <v>4</v>
      </c>
      <c r="L40" s="91">
        <f t="shared" si="0"/>
        <v>55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396</v>
      </c>
      <c r="F41" s="84">
        <v>348</v>
      </c>
      <c r="G41" s="84"/>
      <c r="H41" s="84">
        <v>362</v>
      </c>
      <c r="I41" s="121" t="s">
        <v>208</v>
      </c>
      <c r="J41" s="84">
        <v>34</v>
      </c>
      <c r="K41" s="84"/>
      <c r="L41" s="91">
        <f t="shared" si="0"/>
        <v>48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 t="shared" si="0"/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 t="shared" si="0"/>
        <v>0</v>
      </c>
    </row>
    <row r="44" spans="1:12" ht="15.75" customHeight="1">
      <c r="A44" s="156"/>
      <c r="B44" s="169" t="s">
        <v>192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 t="shared" si="0"/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398</v>
      </c>
      <c r="F45" s="84">
        <f t="shared" ref="F45:K45" si="2">F41+F43+F44</f>
        <v>350</v>
      </c>
      <c r="G45" s="84">
        <f t="shared" si="2"/>
        <v>0</v>
      </c>
      <c r="H45" s="84">
        <f t="shared" si="2"/>
        <v>364</v>
      </c>
      <c r="I45" s="84">
        <f>I43+I44</f>
        <v>1</v>
      </c>
      <c r="J45" s="84">
        <f t="shared" si="2"/>
        <v>34</v>
      </c>
      <c r="K45" s="84">
        <f t="shared" si="2"/>
        <v>0</v>
      </c>
      <c r="L45" s="91">
        <f t="shared" si="0"/>
        <v>48</v>
      </c>
    </row>
    <row r="46" spans="1:12" ht="15.75" customHeight="1">
      <c r="A46" s="165" t="s">
        <v>193</v>
      </c>
      <c r="B46" s="165"/>
      <c r="C46" s="165"/>
      <c r="D46" s="39">
        <v>41</v>
      </c>
      <c r="E46" s="84">
        <f t="shared" ref="E46:K46" si="3">E16+E25+E40+E45</f>
        <v>1035</v>
      </c>
      <c r="F46" s="84">
        <f t="shared" si="3"/>
        <v>874</v>
      </c>
      <c r="G46" s="84">
        <f t="shared" si="3"/>
        <v>1</v>
      </c>
      <c r="H46" s="84">
        <f t="shared" si="3"/>
        <v>844</v>
      </c>
      <c r="I46" s="84">
        <f t="shared" si="3"/>
        <v>290</v>
      </c>
      <c r="J46" s="84">
        <f t="shared" si="3"/>
        <v>191</v>
      </c>
      <c r="K46" s="84">
        <f t="shared" si="3"/>
        <v>37</v>
      </c>
      <c r="L46" s="91">
        <f t="shared" si="0"/>
        <v>161</v>
      </c>
    </row>
    <row r="47" spans="1:12">
      <c r="A47" s="41"/>
      <c r="B47" s="42"/>
      <c r="C47" s="42"/>
    </row>
  </sheetData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&amp;R2&amp;C&amp;R2&amp;L8D9B4DD3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194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3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52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237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8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194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9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9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9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9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9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9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9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9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9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9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9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194</v>
      </c>
      <c r="C44" s="203"/>
      <c r="D44" s="203"/>
      <c r="E44" s="204"/>
      <c r="F44" s="69">
        <v>42</v>
      </c>
      <c r="G44" s="86">
        <v>3</v>
      </c>
      <c r="I44" s="93"/>
    </row>
    <row r="45" spans="1:9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20</v>
      </c>
    </row>
    <row r="46" spans="1:9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9</v>
      </c>
    </row>
    <row r="47" spans="1:9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8</v>
      </c>
    </row>
    <row r="48" spans="1:9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&amp;R3&amp;C&amp;R3&amp;L8D9B4DD3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2"/>
  <sheetViews>
    <sheetView tabSelected="1" topLeftCell="A28" zoomScaleSheetLayoutView="100" workbookViewId="0">
      <selection activeCell="A52" sqref="A52:G52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57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42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9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3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9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64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3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4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195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10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10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10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/>
    </row>
    <row r="36" spans="1:10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196</v>
      </c>
      <c r="C37" s="293"/>
      <c r="D37" s="287" t="s">
        <v>197</v>
      </c>
      <c r="E37" s="287"/>
      <c r="F37" s="287"/>
      <c r="G37" s="287"/>
      <c r="H37" s="10">
        <v>35</v>
      </c>
      <c r="I37" s="94">
        <v>32</v>
      </c>
      <c r="J37" s="108"/>
    </row>
    <row r="38" spans="1:10" ht="12.75" customHeight="1">
      <c r="A38" s="321"/>
      <c r="B38" s="294"/>
      <c r="C38" s="295"/>
      <c r="D38" s="287" t="s">
        <v>198</v>
      </c>
      <c r="E38" s="287"/>
      <c r="F38" s="287"/>
      <c r="G38" s="287"/>
      <c r="H38" s="10">
        <v>36</v>
      </c>
      <c r="I38" s="94">
        <v>147</v>
      </c>
    </row>
    <row r="39" spans="1:10" ht="15" customHeight="1">
      <c r="A39" s="321"/>
      <c r="B39" s="296"/>
      <c r="C39" s="297"/>
      <c r="D39" s="288" t="s">
        <v>199</v>
      </c>
      <c r="E39" s="288"/>
      <c r="F39" s="288"/>
      <c r="G39" s="288"/>
      <c r="H39" s="10">
        <v>37</v>
      </c>
      <c r="I39" s="94">
        <v>132</v>
      </c>
    </row>
    <row r="40" spans="1:10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265</v>
      </c>
    </row>
    <row r="41" spans="1:10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182</v>
      </c>
    </row>
    <row r="42" spans="1:10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2</v>
      </c>
    </row>
    <row r="43" spans="1:10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11097292</v>
      </c>
    </row>
    <row r="44" spans="1:10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2136632</v>
      </c>
    </row>
    <row r="45" spans="1:10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10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8</v>
      </c>
    </row>
    <row r="47" spans="1:10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5</v>
      </c>
    </row>
    <row r="48" spans="1:10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13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210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180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203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183</v>
      </c>
      <c r="B58" s="299"/>
      <c r="C58" s="299"/>
      <c r="D58" s="300"/>
      <c r="E58" s="109">
        <f>E59+E62+E63+E64</f>
        <v>702</v>
      </c>
      <c r="F58" s="109">
        <f>F59+F62+F63+F64</f>
        <v>125</v>
      </c>
      <c r="G58" s="109">
        <f>G59+G62+G63+G64</f>
        <v>11</v>
      </c>
      <c r="H58" s="109">
        <f>H59+H62+H63+H64</f>
        <v>3</v>
      </c>
      <c r="I58" s="109">
        <f>I59+I62+I63+I64</f>
        <v>3</v>
      </c>
    </row>
    <row r="59" spans="1:9" ht="13.5" customHeight="1">
      <c r="A59" s="225" t="s">
        <v>103</v>
      </c>
      <c r="B59" s="225"/>
      <c r="C59" s="225"/>
      <c r="D59" s="225"/>
      <c r="E59" s="94">
        <v>86</v>
      </c>
      <c r="F59" s="94">
        <v>20</v>
      </c>
      <c r="G59" s="94">
        <v>3</v>
      </c>
      <c r="H59" s="94">
        <v>1</v>
      </c>
      <c r="I59" s="94">
        <v>3</v>
      </c>
    </row>
    <row r="60" spans="1:9" ht="13.5" customHeight="1">
      <c r="A60" s="328" t="s">
        <v>201</v>
      </c>
      <c r="B60" s="329"/>
      <c r="C60" s="329"/>
      <c r="D60" s="330"/>
      <c r="E60" s="86">
        <v>38</v>
      </c>
      <c r="F60" s="86">
        <v>12</v>
      </c>
      <c r="G60" s="86">
        <v>3</v>
      </c>
      <c r="H60" s="86">
        <v>1</v>
      </c>
      <c r="I60" s="86">
        <v>3</v>
      </c>
    </row>
    <row r="61" spans="1:9" ht="13.5" customHeight="1">
      <c r="A61" s="328" t="s">
        <v>202</v>
      </c>
      <c r="B61" s="329"/>
      <c r="C61" s="329"/>
      <c r="D61" s="330"/>
      <c r="E61" s="86">
        <v>20</v>
      </c>
      <c r="F61" s="86">
        <v>3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6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290</v>
      </c>
      <c r="F63" s="84">
        <v>60</v>
      </c>
      <c r="G63" s="84">
        <v>8</v>
      </c>
      <c r="H63" s="84">
        <v>2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320</v>
      </c>
      <c r="F64" s="84">
        <v>44</v>
      </c>
      <c r="G64" s="84"/>
      <c r="H64" s="84"/>
      <c r="I64" s="84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182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183</v>
      </c>
      <c r="B68" s="324"/>
      <c r="C68" s="324"/>
      <c r="D68" s="325"/>
      <c r="E68" s="110">
        <v>1</v>
      </c>
      <c r="F68" s="114">
        <v>466</v>
      </c>
      <c r="G68" s="115">
        <v>2832652</v>
      </c>
      <c r="H68" s="100"/>
      <c r="I68" s="100"/>
    </row>
    <row r="69" spans="1:9" ht="15" customHeight="1">
      <c r="A69" s="264" t="s">
        <v>184</v>
      </c>
      <c r="B69" s="265"/>
      <c r="C69" s="275" t="s">
        <v>185</v>
      </c>
      <c r="D69" s="276"/>
      <c r="E69" s="119">
        <v>2</v>
      </c>
      <c r="F69" s="116">
        <v>207</v>
      </c>
      <c r="G69" s="117">
        <v>1753036</v>
      </c>
      <c r="H69" s="101"/>
      <c r="I69" s="101"/>
    </row>
    <row r="70" spans="1:9" ht="15" customHeight="1">
      <c r="A70" s="266"/>
      <c r="B70" s="267"/>
      <c r="C70" s="275" t="s">
        <v>186</v>
      </c>
      <c r="D70" s="276"/>
      <c r="E70" s="119">
        <v>3</v>
      </c>
      <c r="F70" s="116">
        <v>259</v>
      </c>
      <c r="G70" s="117">
        <v>1079616</v>
      </c>
      <c r="H70" s="101"/>
      <c r="I70" s="101"/>
    </row>
    <row r="71" spans="1:9" ht="15" customHeight="1">
      <c r="A71" s="260" t="s">
        <v>187</v>
      </c>
      <c r="B71" s="261"/>
      <c r="C71" s="245" t="s">
        <v>113</v>
      </c>
      <c r="D71" s="246"/>
      <c r="E71" s="120">
        <v>4</v>
      </c>
      <c r="F71" s="118">
        <v>138</v>
      </c>
      <c r="G71" s="115">
        <v>96316</v>
      </c>
      <c r="H71" s="101"/>
      <c r="I71" s="101"/>
    </row>
    <row r="72" spans="1:9" ht="30" customHeight="1">
      <c r="A72" s="262"/>
      <c r="B72" s="263"/>
      <c r="C72" s="245" t="s">
        <v>188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204</v>
      </c>
      <c r="B73" s="261"/>
      <c r="C73" s="275" t="s">
        <v>205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206</v>
      </c>
      <c r="D74" s="276"/>
      <c r="E74" s="119">
        <v>7</v>
      </c>
      <c r="F74" s="116"/>
      <c r="G74" s="117"/>
      <c r="H74" s="101"/>
      <c r="I74" s="101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</row>
    <row r="121" spans="1:9">
      <c r="A121" s="2"/>
    </row>
    <row r="122" spans="1:9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&amp;R4&amp;C&amp;R4&amp;L8D9B4DD3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19.3717277486911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47.826086956521742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4.5977011494252871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96.567505720823803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281.33333333333331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345</v>
      </c>
    </row>
    <row r="11" spans="1:4" ht="16.5" customHeight="1">
      <c r="A11" s="215" t="s">
        <v>62</v>
      </c>
      <c r="B11" s="217"/>
      <c r="C11" s="10">
        <v>9</v>
      </c>
      <c r="D11" s="84">
        <v>63</v>
      </c>
    </row>
    <row r="12" spans="1:4" ht="16.5" customHeight="1">
      <c r="A12" s="331" t="s">
        <v>103</v>
      </c>
      <c r="B12" s="331"/>
      <c r="C12" s="10">
        <v>10</v>
      </c>
      <c r="D12" s="84">
        <v>118</v>
      </c>
    </row>
    <row r="13" spans="1:4" ht="16.5" customHeight="1">
      <c r="A13" s="328" t="s">
        <v>201</v>
      </c>
      <c r="B13" s="330"/>
      <c r="C13" s="10">
        <v>11</v>
      </c>
      <c r="D13" s="94">
        <v>190</v>
      </c>
    </row>
    <row r="14" spans="1:4" ht="16.5" customHeight="1">
      <c r="A14" s="328" t="s">
        <v>202</v>
      </c>
      <c r="B14" s="330"/>
      <c r="C14" s="10">
        <v>12</v>
      </c>
      <c r="D14" s="94">
        <v>37</v>
      </c>
    </row>
    <row r="15" spans="1:4" ht="16.5" customHeight="1">
      <c r="A15" s="331" t="s">
        <v>30</v>
      </c>
      <c r="B15" s="331"/>
      <c r="C15" s="10">
        <v>13</v>
      </c>
      <c r="D15" s="84">
        <v>59</v>
      </c>
    </row>
    <row r="16" spans="1:4" ht="16.5" customHeight="1">
      <c r="A16" s="331" t="s">
        <v>104</v>
      </c>
      <c r="B16" s="331"/>
      <c r="C16" s="10">
        <v>14</v>
      </c>
      <c r="D16" s="84">
        <v>67</v>
      </c>
    </row>
    <row r="17" spans="1:7" ht="16.5" customHeight="1">
      <c r="A17" s="331" t="s">
        <v>108</v>
      </c>
      <c r="B17" s="331"/>
      <c r="C17" s="10">
        <v>15</v>
      </c>
      <c r="D17" s="84">
        <v>42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36" t="s">
        <v>165</v>
      </c>
      <c r="B20" s="336"/>
      <c r="C20" s="337" t="s">
        <v>216</v>
      </c>
      <c r="D20" s="337"/>
    </row>
    <row r="21" spans="1:7" ht="15.75" customHeight="1">
      <c r="A21" s="59"/>
      <c r="B21" s="79" t="s">
        <v>97</v>
      </c>
      <c r="C21" s="338" t="s">
        <v>98</v>
      </c>
      <c r="D21" s="338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7" ht="15.75" customHeight="1">
      <c r="A24" s="61"/>
      <c r="B24" s="79" t="s">
        <v>97</v>
      </c>
      <c r="C24" s="338" t="s">
        <v>98</v>
      </c>
      <c r="D24" s="338"/>
    </row>
    <row r="25" spans="1:7">
      <c r="A25" s="62" t="s">
        <v>99</v>
      </c>
      <c r="B25" s="82"/>
      <c r="C25" s="342" t="s">
        <v>218</v>
      </c>
      <c r="D25" s="342"/>
    </row>
    <row r="26" spans="1:7">
      <c r="A26" s="63" t="s">
        <v>100</v>
      </c>
      <c r="B26" s="82"/>
      <c r="C26" s="343" t="s">
        <v>219</v>
      </c>
      <c r="D26" s="343"/>
    </row>
    <row r="27" spans="1:7">
      <c r="A27" s="62" t="s">
        <v>101</v>
      </c>
      <c r="B27" s="83"/>
      <c r="C27" s="343" t="s">
        <v>220</v>
      </c>
      <c r="D27" s="343"/>
    </row>
    <row r="28" spans="1:7" ht="15.75" customHeight="1"/>
    <row r="29" spans="1:7" ht="12.75" customHeight="1">
      <c r="C29" s="335" t="s">
        <v>221</v>
      </c>
      <c r="D29" s="335"/>
    </row>
  </sheetData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&amp;R5&amp;C&amp;R5&amp;L8D9B4DD3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Зубенко АВ</cp:lastModifiedBy>
  <cp:lastPrinted>2021-09-02T06:14:55Z</cp:lastPrinted>
  <dcterms:created xsi:type="dcterms:W3CDTF">2004-04-20T14:33:35Z</dcterms:created>
  <dcterms:modified xsi:type="dcterms:W3CDTF">2024-01-30T12:48:05Z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1-мзс_00393_4.2023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9438B1E9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