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<sst xmlns="http://schemas.openxmlformats.org/spreadsheetml/2006/main" count="155" uniqueCount="129">
  <si>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</si>
  <si>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</si>
  <si>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</si>
  <si>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</si>
  <si>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</si>
  <si>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</si>
  <si>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</si>
  <si>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</si>
  <si>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</si>
  <si>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</si>
  <si>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</si>
  <si>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</si>
  <si>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</si>
  <si>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</si>
  <si>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</si>
  <si>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</si>
  <si>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</si>
  <si>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</si>
  <si>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</si>
  <si>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</si>
  <si>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</si>
  <si>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</si>
  <si>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</si>
  <si>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</si>
  <si>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</si>
  <si>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</si>
  <si>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</si>
  <si>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</si>
  <si>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</si>
  <si>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</si>
  <si>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</si>
  <si>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</si>
  <si>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</si>
  <si>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</si>
  <si>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</si>
  <si>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</si>
  <si>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</si>
  <si>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</si>
  <si>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</si>
  <si>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</si>
  <si>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</si>
  <si>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</si>
  <si>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</si>
  <si>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</si>
  <si>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</si>
  <si>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</si>
  <si>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</si>
  <si>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</si>
  <si>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</si>
  <si>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</si>
  <si>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</si>
  <si>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</si>
  <si>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</si>
  <si>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</si>
  <si>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</si>
  <si>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</si>
  <si>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</si>
  <si>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</si>
  <si>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</si>
  <si>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</si>
  <si>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</si>
  <si>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</si>
  <si>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</si>
  <si>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</si>
  <si>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</si>
  <si>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</si>
  <si>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</si>
  <si>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</si>
  <si>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</si>
  <si>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</si>
  <si>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</si>
  <si>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</si>
  <si>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</si>
  <si>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</si>
  <si>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</si>
  <si>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</si>
  <si>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</si>
  <si>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</si>
  <si>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</si>
  <si>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</si>
  <si>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</si>
  <si>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</si>
  <si>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</si>
  <si>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</si>
  <si>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</si>
  <si>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</si>
  <si>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</si>
  <si>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</si>
  <si>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</si>
  <si>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</si>
  <si>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</si>
  <si>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</si>
  <si>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</si>
  <si>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</si>
  <si>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</si>
  <si>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</si>
  <si>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</si>
  <si>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</si>
  <si>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</si>
  <si>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</si>
  <si>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</si>
  <si>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</si>
  <si>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</si>
  <si>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</si>
  <si>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</si>
  <si>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</si>
  <si>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</si>
  <si>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</si>
  <si>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</si>
  <si>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</si>
  <si>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</si>
  <si>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</si>
  <si>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</si>
  <si>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</si>
  <si>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</si>
  <si>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</si>
  <si>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</si>
  <si>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</si>
  <si>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</si>
  <si>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</si>
  <si>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</si>
  <si>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</si>
  <si>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</si>
  <si>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/>
  </si>
  <si>
    <t>Уляна ЛУКОВКІНА</t>
  </si>
  <si>
    <t>Володимир БАЙДЮК</t>
  </si>
  <si>
    <t>(03479) 2-40-83</t>
  </si>
  <si>
    <t>inbox@tl.if.court.gov.ua</t>
  </si>
  <si>
    <t>3 жовтня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</si>
</sst>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&amp;L0AB1E955&amp;C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453</v>
      </c>
      <c r="D6" s="96">
        <f>SUM(D7,D10,D13,D14,D15,D21,D24,D25,D18,D19,D20)</f>
        <v>365141.80000000005</v>
      </c>
      <c r="E6" s="96">
        <f>SUM(E7,E10,E13,E14,E15,E21,E24,E25,E18,E19,E20)</f>
        <v>363</v>
      </c>
      <c r="F6" s="96">
        <f>SUM(F7,F10,F13,F14,F15,F21,F24,F25,F18,F19,F20)</f>
        <v>289184.1</v>
      </c>
      <c r="G6" s="96">
        <f>SUM(G7,G10,G13,G14,G15,G21,G24,G25,G18,G19,G20)</f>
        <v>20</v>
      </c>
      <c r="H6" s="96">
        <f>SUM(H7,H10,H13,H14,H15,H21,H24,H25,H18,H19,H20)</f>
        <v>8419.38</v>
      </c>
      <c r="I6" s="96">
        <f>SUM(I7,I10,I13,I14,I15,I21,I24,I25,I18,I19,I20)</f>
        <v>29</v>
      </c>
      <c r="J6" s="96">
        <f>SUM(J7,J10,J13,J14,J15,J21,J24,J25,J18,J19,J20)</f>
        <v>23501.190000000002</v>
      </c>
      <c r="K6" s="96">
        <f>SUM(K7,K10,K13,K14,K15,K21,K24,K25,K18,K19,K20)</f>
        <v>45</v>
      </c>
      <c r="L6" s="96">
        <f>SUM(L7,L10,L13,L14,L15,L21,L24,L25,L18,L19,L20)</f>
        <v>47209.079999999994</v>
      </c>
    </row>
    <row r="7" spans="1:12" ht="16.5" customHeight="1">
      <c r="A7" s="87">
        <v>2</v>
      </c>
      <c r="B7" s="90" t="s">
        <v>74</v>
      </c>
      <c r="C7" s="97">
        <v>152</v>
      </c>
      <c r="D7" s="97">
        <v>189988.14</v>
      </c>
      <c r="E7" s="97">
        <v>116</v>
      </c>
      <c r="F7" s="97">
        <v>149752.93</v>
      </c>
      <c r="G7" s="97">
        <v>12</v>
      </c>
      <c r="H7" s="97">
        <v>5690.28</v>
      </c>
      <c r="I7" s="97">
        <v>13</v>
      </c>
      <c r="J7" s="97">
        <v>12917.29</v>
      </c>
      <c r="K7" s="97">
        <v>13</v>
      </c>
      <c r="L7" s="97">
        <v>22890.89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62337.04</v>
      </c>
      <c r="E8" s="97">
        <v>21</v>
      </c>
      <c r="F8" s="97">
        <v>59856.03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130</v>
      </c>
      <c r="D9" s="97">
        <v>127651.1</v>
      </c>
      <c r="E9" s="97">
        <v>95</v>
      </c>
      <c r="F9" s="97">
        <v>89896.9</v>
      </c>
      <c r="G9" s="97">
        <v>12</v>
      </c>
      <c r="H9" s="97">
        <v>5690.28</v>
      </c>
      <c r="I9" s="97">
        <v>13</v>
      </c>
      <c r="J9" s="97">
        <v>12917.29</v>
      </c>
      <c r="K9" s="97">
        <v>12</v>
      </c>
      <c r="L9" s="97">
        <v>20409.89</v>
      </c>
    </row>
    <row r="10" spans="1:12" ht="19.5" customHeight="1">
      <c r="A10" s="87">
        <v>5</v>
      </c>
      <c r="B10" s="90" t="s">
        <v>77</v>
      </c>
      <c r="C10" s="97">
        <v>44</v>
      </c>
      <c r="D10" s="97">
        <v>46558.4</v>
      </c>
      <c r="E10" s="97">
        <v>21</v>
      </c>
      <c r="F10" s="97">
        <v>21748.4</v>
      </c>
      <c r="G10" s="97">
        <v>1</v>
      </c>
      <c r="H10" s="97">
        <v>496.2</v>
      </c>
      <c r="I10" s="97">
        <v>9</v>
      </c>
      <c r="J10" s="97">
        <v>8847.2</v>
      </c>
      <c r="K10" s="97">
        <v>13</v>
      </c>
      <c r="L10" s="97">
        <v>16374.6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8435.4</v>
      </c>
      <c r="E11" s="97"/>
      <c r="F11" s="97"/>
      <c r="G11" s="97"/>
      <c r="H11" s="97"/>
      <c r="I11" s="97">
        <v>1</v>
      </c>
      <c r="J11" s="97">
        <v>992.4</v>
      </c>
      <c r="K11" s="97">
        <v>3</v>
      </c>
      <c r="L11" s="97">
        <v>7443</v>
      </c>
    </row>
    <row r="12" spans="1:12" ht="19.5" customHeight="1">
      <c r="A12" s="87">
        <v>7</v>
      </c>
      <c r="B12" s="91" t="s">
        <v>79</v>
      </c>
      <c r="C12" s="97">
        <v>40</v>
      </c>
      <c r="D12" s="97">
        <v>38123</v>
      </c>
      <c r="E12" s="97">
        <v>21</v>
      </c>
      <c r="F12" s="97">
        <v>21748.4</v>
      </c>
      <c r="G12" s="97">
        <v>1</v>
      </c>
      <c r="H12" s="97">
        <v>496.2</v>
      </c>
      <c r="I12" s="97">
        <v>8</v>
      </c>
      <c r="J12" s="97">
        <v>7854.8</v>
      </c>
      <c r="K12" s="97">
        <v>10</v>
      </c>
      <c r="L12" s="97">
        <v>8931.6</v>
      </c>
    </row>
    <row r="13" spans="1:12" ht="15" customHeight="1">
      <c r="A13" s="87">
        <v>8</v>
      </c>
      <c r="B13" s="90" t="s">
        <v>18</v>
      </c>
      <c r="C13" s="97">
        <v>70</v>
      </c>
      <c r="D13" s="97">
        <v>67979.4000000001</v>
      </c>
      <c r="E13" s="97">
        <v>67</v>
      </c>
      <c r="F13" s="97">
        <v>66499.0000000001</v>
      </c>
      <c r="G13" s="97">
        <v>3</v>
      </c>
      <c r="H13" s="97">
        <v>1488.6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2146.11</v>
      </c>
      <c r="E14" s="97">
        <v>1</v>
      </c>
      <c r="F14" s="97">
        <v>1149.32</v>
      </c>
      <c r="G14" s="97"/>
      <c r="H14" s="97"/>
      <c r="I14" s="97"/>
      <c r="J14" s="97"/>
      <c r="K14" s="97">
        <v>1</v>
      </c>
      <c r="L14" s="97">
        <v>996.79</v>
      </c>
    </row>
    <row r="15" spans="1:12" ht="123" customHeight="1">
      <c r="A15" s="87">
        <v>10</v>
      </c>
      <c r="B15" s="90" t="s">
        <v>103</v>
      </c>
      <c r="C15" s="97">
        <v>45</v>
      </c>
      <c r="D15" s="97">
        <v>24356</v>
      </c>
      <c r="E15" s="97">
        <v>39</v>
      </c>
      <c r="F15" s="97">
        <v>20138.3</v>
      </c>
      <c r="G15" s="97"/>
      <c r="H15" s="97"/>
      <c r="I15" s="97"/>
      <c r="J15" s="97"/>
      <c r="K15" s="97">
        <v>7</v>
      </c>
      <c r="L15" s="97">
        <v>4217.7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/>
      <c r="F16" s="97"/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44</v>
      </c>
      <c r="D17" s="97">
        <v>23115.5</v>
      </c>
      <c r="E17" s="97">
        <v>39</v>
      </c>
      <c r="F17" s="97">
        <v>20138.3</v>
      </c>
      <c r="G17" s="97"/>
      <c r="H17" s="97"/>
      <c r="I17" s="97"/>
      <c r="J17" s="97"/>
      <c r="K17" s="97">
        <v>6</v>
      </c>
      <c r="L17" s="97">
        <v>2977.2</v>
      </c>
    </row>
    <row r="18" spans="1:12" ht="21" customHeight="1">
      <c r="A18" s="87">
        <v>13</v>
      </c>
      <c r="B18" s="99" t="s">
        <v>104</v>
      </c>
      <c r="C18" s="97">
        <v>137</v>
      </c>
      <c r="D18" s="97">
        <v>33741.5999999999</v>
      </c>
      <c r="E18" s="97">
        <v>116</v>
      </c>
      <c r="F18" s="97">
        <v>29523.8999999999</v>
      </c>
      <c r="G18" s="97">
        <v>4</v>
      </c>
      <c r="H18" s="97">
        <v>744.3</v>
      </c>
      <c r="I18" s="97">
        <v>7</v>
      </c>
      <c r="J18" s="97">
        <v>1736.7</v>
      </c>
      <c r="K18" s="97">
        <v>11</v>
      </c>
      <c r="L18" s="97">
        <v>2729.1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372.15</v>
      </c>
      <c r="E19" s="97">
        <v>3</v>
      </c>
      <c r="F19" s="97">
        <v>372.25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1488.6</v>
      </c>
      <c r="E39" s="96">
        <f>SUM(E40,E47,E48,E49)</f>
        <v>3</v>
      </c>
      <c r="F39" s="96">
        <f>SUM(F40,F47,F48,F49)</f>
        <v>1488.6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1488.6</v>
      </c>
      <c r="E40" s="97">
        <f>SUM(E41,E44)</f>
        <v>3</v>
      </c>
      <c r="F40" s="97">
        <f>SUM(F41,F44)</f>
        <v>1488.6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1488.6</v>
      </c>
      <c r="E44" s="97">
        <v>3</v>
      </c>
      <c r="F44" s="97">
        <v>1488.6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1488.6</v>
      </c>
      <c r="E46" s="97">
        <v>3</v>
      </c>
      <c r="F46" s="97">
        <v>1488.6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506.12</v>
      </c>
      <c r="E50" s="96">
        <f>SUM(E51:E54)</f>
        <v>9</v>
      </c>
      <c r="F50" s="96">
        <f>SUM(F51:F54)</f>
        <v>729.76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74.43</v>
      </c>
      <c r="E51" s="97">
        <v>2</v>
      </c>
      <c r="F51" s="97">
        <v>74.44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372.15</v>
      </c>
      <c r="E52" s="97">
        <v>5</v>
      </c>
      <c r="F52" s="97">
        <v>372.38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59.54</v>
      </c>
      <c r="E54" s="97">
        <v>2</v>
      </c>
      <c r="F54" s="97">
        <v>282.94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204</v>
      </c>
      <c r="D55" s="96">
        <v>101224.8</v>
      </c>
      <c r="E55" s="96">
        <v>97</v>
      </c>
      <c r="F55" s="96">
        <v>48132.3999999999</v>
      </c>
      <c r="G55" s="96"/>
      <c r="H55" s="96"/>
      <c r="I55" s="96">
        <v>200</v>
      </c>
      <c r="J55" s="96">
        <v>99239.9999999997</v>
      </c>
      <c r="K55" s="97">
        <v>4</v>
      </c>
      <c r="L55" s="96">
        <v>1984.8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669</v>
      </c>
      <c r="D56" s="96">
        <f t="shared" si="0"/>
        <v>468361.32</v>
      </c>
      <c r="E56" s="96">
        <f t="shared" si="0"/>
        <v>472</v>
      </c>
      <c r="F56" s="96">
        <f t="shared" si="0"/>
        <v>339534.85999999987</v>
      </c>
      <c r="G56" s="96">
        <f t="shared" si="0"/>
        <v>20</v>
      </c>
      <c r="H56" s="96">
        <f t="shared" si="0"/>
        <v>8419.38</v>
      </c>
      <c r="I56" s="96">
        <f t="shared" si="0"/>
        <v>229</v>
      </c>
      <c r="J56" s="96">
        <f t="shared" si="0"/>
        <v>122741.1899999997</v>
      </c>
      <c r="K56" s="96">
        <f t="shared" si="0"/>
        <v>49</v>
      </c>
      <c r="L56" s="96">
        <f t="shared" si="0"/>
        <v>49193.88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&amp;L0AB1E955&amp;CФорма № 10, Підрозділ: Тлумацький районний суд Івано-Франківської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47</v>
      </c>
      <c r="F4" s="93">
        <f>SUM(F5:F25)</f>
        <v>45716.090000000004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2232.9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24810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2232.9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992.4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13959.29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1488.6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&amp;L0AB1E955&amp;CФорма № 10, Підрозділ: Тлумацький районний суд Івано-Франківської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2022-10-05T05:05:43Z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10_00353_3.2022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0AB1E955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