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<sst xmlns="http://schemas.openxmlformats.org/spreadsheetml/2006/main" count="188" uniqueCount="160">
  <si>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</si>
  <si>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</si>
  <si>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</si>
  <si>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</si>
  <si>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</si>
  <si>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</si>
  <si>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</si>
  <si>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</si>
  <si>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</si>
  <si>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</si>
  <si>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</si>
  <si>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</si>
  <si>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</si>
  <si>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</si>
  <si>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</si>
  <si>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</si>
  <si>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</si>
  <si>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</si>
  <si>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</si>
  <si>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</si>
  <si>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</si>
  <si>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</si>
  <si>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</si>
  <si>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</si>
  <si>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</si>
  <si>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</si>
  <si>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</si>
  <si>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</si>
  <si>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</si>
  <si>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</si>
  <si>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</si>
  <si>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</si>
  <si>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</si>
  <si>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</si>
  <si>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</si>
  <si>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</si>
  <si>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</si>
  <si>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</si>
  <si>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</si>
  <si>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</si>
  <si>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</si>
  <si>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</si>
  <si>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</si>
  <si>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</si>
  <si>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</si>
  <si>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</si>
  <si>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</si>
  <si>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</si>
  <si>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</si>
  <si>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</si>
  <si>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</si>
  <si>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</si>
  <si>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</si>
  <si>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</si>
  <si>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</si>
  <si>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</si>
  <si>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</si>
  <si>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</si>
  <si>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</si>
  <si>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</si>
  <si>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</si>
  <si>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</si>
  <si>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</si>
  <si>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</si>
  <si>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</si>
  <si>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</si>
  <si>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</si>
  <si>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</si>
  <si>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</si>
  <si>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</si>
  <si>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</si>
  <si>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</si>
  <si>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</si>
  <si>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</si>
  <si>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</si>
  <si>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</si>
  <si>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</si>
  <si>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</si>
  <si>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</si>
  <si>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</si>
  <si>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</si>
  <si>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</si>
  <si>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</si>
  <si>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</si>
  <si>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</si>
  <si>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</si>
  <si>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</si>
  <si>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</si>
  <si>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</si>
  <si>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</si>
  <si>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</si>
  <si>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</si>
  <si>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</si>
  <si>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</si>
  <si>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</si>
  <si>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</si>
  <si>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</si>
  <si>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</si>
  <si>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</si>
  <si>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</si>
  <si>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</si>
  <si>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</si>
  <si>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</si>
  <si>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</si>
  <si>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</si>
  <si>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</si>
  <si>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</si>
  <si>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</si>
  <si>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</si>
  <si>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</si>
  <si>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</si>
  <si>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</si>
  <si>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</si>
  <si>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</si>
  <si>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</si>
  <si>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</si>
  <si>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</si>
  <si>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</si>
  <si>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</si>
  <si>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</si>
  <si>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</si>
  <si>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</si>
  <si>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</si>
  <si>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</si>
  <si>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</si>
  <si>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Бердичівський міськрайонний суд Житомирської області</t>
  </si>
  <si>
    <t>13312. Житомирська область.м. Бердичів</t>
  </si>
  <si>
    <t>вул. Житомирська</t>
  </si>
  <si>
    <t>30а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</si>
  <si>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</si>
  <si>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</si>
  <si>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</si>
  <si>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</si>
  <si>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</si>
  <si>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</si>
  <si>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</si>
  <si>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</si>
  <si>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</si>
  <si>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</si>
  <si>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</si>
  <si>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</si>
  <si>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</si>
  <si>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</si>
  <si>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</si>
  <si>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</si>
  <si>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</si>
  <si>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</si>
  <si>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</si>
  <si>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</si>
  <si>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</si>
  <si>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</si>
  <si>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</si>
  <si>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</si>
  <si>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</si>
  <si>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</si>
  <si>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О.С. Яковлєв</t>
  </si>
  <si>
    <t>Л.М. Осецька</t>
  </si>
  <si>
    <t>(04143)4-08-70</t>
  </si>
  <si>
    <t>inbox@bd.zt.court.gov.ua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</si>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</sst>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&amp;L8D6B082E&amp;C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2126</v>
      </c>
      <c r="D6" s="88">
        <f>SUM(D7,D10,D13,D14,D15,D21,D24,D25,D18,D19,D20)</f>
        <v>2054840.670000005</v>
      </c>
      <c r="E6" s="88">
        <f>SUM(E7,E10,E13,E14,E15,E21,E24,E25,E18,E19,E20)</f>
        <v>1761</v>
      </c>
      <c r="F6" s="88">
        <f>SUM(F7,F10,F13,F14,F15,F21,F24,F25,F18,F19,F20)</f>
        <v>1675816.950000002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199</v>
      </c>
      <c r="J6" s="88">
        <f>SUM(J7,J10,J13,J14,J15,J21,J24,J25,J18,J19,J20)</f>
        <v>156519.0099999999</v>
      </c>
      <c r="K6" s="88">
        <f>SUM(K7,K10,K13,K14,K15,K21,K24,K25,K18,K19,K20)</f>
        <v>176</v>
      </c>
      <c r="L6" s="88">
        <f>SUM(L7,L10,L13,L14,L15,L21,L24,L25,L18,L19,L20)</f>
        <v>184425.02999999988</v>
      </c>
    </row>
    <row r="7" spans="1:12" ht="12.75" customHeight="1">
      <c r="A7" s="86">
        <v>2</v>
      </c>
      <c r="B7" s="89" t="s">
        <v>68</v>
      </c>
      <c r="C7" s="90">
        <v>516</v>
      </c>
      <c r="D7" s="90">
        <v>1077078.57</v>
      </c>
      <c r="E7" s="90">
        <v>393</v>
      </c>
      <c r="F7" s="90">
        <v>880176.97</v>
      </c>
      <c r="G7" s="90"/>
      <c r="H7" s="90"/>
      <c r="I7" s="90">
        <v>45</v>
      </c>
      <c r="J7" s="90">
        <v>42799.87</v>
      </c>
      <c r="K7" s="90">
        <v>79</v>
      </c>
      <c r="L7" s="90">
        <v>96969.7799999999</v>
      </c>
    </row>
    <row r="8" spans="1:12" ht="12.75">
      <c r="A8" s="86">
        <v>3</v>
      </c>
      <c r="B8" s="91" t="s">
        <v>69</v>
      </c>
      <c r="C8" s="90">
        <v>268</v>
      </c>
      <c r="D8" s="90">
        <v>717177.96</v>
      </c>
      <c r="E8" s="90">
        <v>259</v>
      </c>
      <c r="F8" s="90">
        <v>663155.55</v>
      </c>
      <c r="G8" s="90"/>
      <c r="H8" s="90"/>
      <c r="I8" s="90">
        <v>9</v>
      </c>
      <c r="J8" s="90">
        <v>11181.77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248</v>
      </c>
      <c r="D9" s="90">
        <v>359900.61</v>
      </c>
      <c r="E9" s="90">
        <v>134</v>
      </c>
      <c r="F9" s="90">
        <v>217021.42</v>
      </c>
      <c r="G9" s="90"/>
      <c r="H9" s="90"/>
      <c r="I9" s="90">
        <v>36</v>
      </c>
      <c r="J9" s="90">
        <v>31618.1</v>
      </c>
      <c r="K9" s="90">
        <v>78</v>
      </c>
      <c r="L9" s="90">
        <v>94488.7799999999</v>
      </c>
    </row>
    <row r="10" spans="1:12" ht="12.75">
      <c r="A10" s="86">
        <v>5</v>
      </c>
      <c r="B10" s="89" t="s">
        <v>71</v>
      </c>
      <c r="C10" s="90">
        <v>326</v>
      </c>
      <c r="D10" s="90">
        <v>348828.600000001</v>
      </c>
      <c r="E10" s="90">
        <v>188</v>
      </c>
      <c r="F10" s="90">
        <v>217372.499999999</v>
      </c>
      <c r="G10" s="90"/>
      <c r="H10" s="90"/>
      <c r="I10" s="90">
        <v>78</v>
      </c>
      <c r="J10" s="90">
        <v>81166.9599999999</v>
      </c>
      <c r="K10" s="90">
        <v>67</v>
      </c>
      <c r="L10" s="90">
        <v>68971.8</v>
      </c>
    </row>
    <row r="11" spans="1:12" ht="12.75">
      <c r="A11" s="86">
        <v>6</v>
      </c>
      <c r="B11" s="91" t="s">
        <v>72</v>
      </c>
      <c r="C11" s="90">
        <v>17</v>
      </c>
      <c r="D11" s="90">
        <v>42177</v>
      </c>
      <c r="E11" s="90">
        <v>8</v>
      </c>
      <c r="F11" s="90">
        <v>34853</v>
      </c>
      <c r="G11" s="90"/>
      <c r="H11" s="90"/>
      <c r="I11" s="90">
        <v>7</v>
      </c>
      <c r="J11" s="90">
        <v>8302.7</v>
      </c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309</v>
      </c>
      <c r="D12" s="90">
        <v>306651.6</v>
      </c>
      <c r="E12" s="90">
        <v>180</v>
      </c>
      <c r="F12" s="90">
        <v>182519.5</v>
      </c>
      <c r="G12" s="90"/>
      <c r="H12" s="90"/>
      <c r="I12" s="90">
        <v>71</v>
      </c>
      <c r="J12" s="90">
        <v>72864.26</v>
      </c>
      <c r="K12" s="90">
        <v>65</v>
      </c>
      <c r="L12" s="90">
        <v>64009.8000000001</v>
      </c>
    </row>
    <row r="13" spans="1:12" ht="12.75">
      <c r="A13" s="86">
        <v>8</v>
      </c>
      <c r="B13" s="89" t="s">
        <v>18</v>
      </c>
      <c r="C13" s="90">
        <v>361</v>
      </c>
      <c r="D13" s="90">
        <v>358256.400000001</v>
      </c>
      <c r="E13" s="90">
        <v>341</v>
      </c>
      <c r="F13" s="90">
        <v>336057.920000001</v>
      </c>
      <c r="G13" s="90"/>
      <c r="H13" s="90"/>
      <c r="I13" s="90">
        <v>18</v>
      </c>
      <c r="J13" s="90">
        <v>18305.78</v>
      </c>
      <c r="K13" s="90">
        <v>5</v>
      </c>
      <c r="L13" s="90">
        <v>4962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147</v>
      </c>
      <c r="D15" s="90">
        <v>78895.7999999998</v>
      </c>
      <c r="E15" s="90">
        <v>126</v>
      </c>
      <c r="F15" s="90">
        <v>67487.6999999999</v>
      </c>
      <c r="G15" s="90"/>
      <c r="H15" s="90"/>
      <c r="I15" s="90"/>
      <c r="J15" s="90"/>
      <c r="K15" s="90">
        <v>21</v>
      </c>
      <c r="L15" s="90">
        <v>12653.1</v>
      </c>
    </row>
    <row r="16" spans="1:12" ht="12.75">
      <c r="A16" s="86">
        <v>11</v>
      </c>
      <c r="B16" s="91" t="s">
        <v>72</v>
      </c>
      <c r="C16" s="90">
        <v>8</v>
      </c>
      <c r="D16" s="90">
        <v>9924</v>
      </c>
      <c r="E16" s="90">
        <v>5</v>
      </c>
      <c r="F16" s="90">
        <v>6202.5</v>
      </c>
      <c r="G16" s="90"/>
      <c r="H16" s="90"/>
      <c r="I16" s="90"/>
      <c r="J16" s="90"/>
      <c r="K16" s="90">
        <v>3</v>
      </c>
      <c r="L16" s="90">
        <v>3721.5</v>
      </c>
    </row>
    <row r="17" spans="1:12" ht="12.75">
      <c r="A17" s="86">
        <v>12</v>
      </c>
      <c r="B17" s="91" t="s">
        <v>73</v>
      </c>
      <c r="C17" s="90">
        <v>139</v>
      </c>
      <c r="D17" s="90">
        <v>68971.7999999998</v>
      </c>
      <c r="E17" s="90">
        <v>121</v>
      </c>
      <c r="F17" s="90">
        <v>61285.1999999999</v>
      </c>
      <c r="G17" s="90"/>
      <c r="H17" s="90"/>
      <c r="I17" s="90"/>
      <c r="J17" s="90"/>
      <c r="K17" s="90">
        <v>18</v>
      </c>
      <c r="L17" s="90">
        <v>8931.6</v>
      </c>
    </row>
    <row r="18" spans="1:12" ht="12.75">
      <c r="A18" s="86">
        <v>13</v>
      </c>
      <c r="B18" s="92" t="s">
        <v>93</v>
      </c>
      <c r="C18" s="90">
        <v>770</v>
      </c>
      <c r="D18" s="90">
        <v>191037.000000003</v>
      </c>
      <c r="E18" s="90">
        <v>708</v>
      </c>
      <c r="F18" s="90">
        <v>174027.080000002</v>
      </c>
      <c r="G18" s="90"/>
      <c r="H18" s="90"/>
      <c r="I18" s="90">
        <v>58</v>
      </c>
      <c r="J18" s="90">
        <v>14246.4</v>
      </c>
      <c r="K18" s="90">
        <v>3</v>
      </c>
      <c r="L18" s="90">
        <v>744.3</v>
      </c>
    </row>
    <row r="19" spans="1:12" ht="12.75">
      <c r="A19" s="86">
        <v>14</v>
      </c>
      <c r="B19" s="92" t="s">
        <v>94</v>
      </c>
      <c r="C19" s="90">
        <v>6</v>
      </c>
      <c r="D19" s="90">
        <v>744.3</v>
      </c>
      <c r="E19" s="90">
        <v>5</v>
      </c>
      <c r="F19" s="90">
        <v>694.78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67</v>
      </c>
      <c r="D39" s="88">
        <f>SUM(D40,D47,D48,D49)</f>
        <v>69468</v>
      </c>
      <c r="E39" s="88">
        <f>SUM(E40,E47,E48,E49)</f>
        <v>60</v>
      </c>
      <c r="F39" s="88">
        <f>SUM(F40,F47,F48,F49)</f>
        <v>34091</v>
      </c>
      <c r="G39" s="88">
        <f>SUM(G40,G47,G48,G49)</f>
        <v>0</v>
      </c>
      <c r="H39" s="88">
        <f>SUM(H40,H47,H48,H49)</f>
        <v>0</v>
      </c>
      <c r="I39" s="88">
        <f>SUM(I40,I47,I48,I49)</f>
        <v>2</v>
      </c>
      <c r="J39" s="88">
        <f>SUM(J40,J47,J48,J49)</f>
        <v>950.2</v>
      </c>
      <c r="K39" s="88">
        <f>SUM(K40,K47,K48,K49)</f>
        <v>5</v>
      </c>
      <c r="L39" s="88">
        <f>SUM(L40,L47,L48,L49)</f>
        <v>4962</v>
      </c>
    </row>
    <row r="40" spans="1:12" ht="12.75">
      <c r="A40" s="86">
        <v>35</v>
      </c>
      <c r="B40" s="89" t="s">
        <v>79</v>
      </c>
      <c r="C40" s="90">
        <f>SUM(C41,C44)</f>
        <v>67</v>
      </c>
      <c r="D40" s="90">
        <f>SUM(D41,D44)</f>
        <v>69468</v>
      </c>
      <c r="E40" s="90">
        <f>SUM(E41,E44)</f>
        <v>60</v>
      </c>
      <c r="F40" s="90">
        <f>SUM(F41,F44)</f>
        <v>34091</v>
      </c>
      <c r="G40" s="90">
        <f>SUM(G41,G44)</f>
        <v>0</v>
      </c>
      <c r="H40" s="90">
        <f>SUM(H41,H44)</f>
        <v>0</v>
      </c>
      <c r="I40" s="90">
        <f>SUM(I41,I44)</f>
        <v>2</v>
      </c>
      <c r="J40" s="90">
        <f>SUM(J41,J44)</f>
        <v>950.2</v>
      </c>
      <c r="K40" s="90">
        <f>SUM(K41,K44)</f>
        <v>5</v>
      </c>
      <c r="L40" s="90">
        <f>SUM(L41,L44)</f>
        <v>4962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67</v>
      </c>
      <c r="D44" s="90">
        <v>69468</v>
      </c>
      <c r="E44" s="90">
        <v>60</v>
      </c>
      <c r="F44" s="90">
        <v>34091</v>
      </c>
      <c r="G44" s="90"/>
      <c r="H44" s="90"/>
      <c r="I44" s="90">
        <v>2</v>
      </c>
      <c r="J44" s="90">
        <v>950.2</v>
      </c>
      <c r="K44" s="90">
        <v>5</v>
      </c>
      <c r="L44" s="90">
        <v>4962</v>
      </c>
    </row>
    <row r="45" spans="1:12" ht="25.5">
      <c r="A45" s="86">
        <v>40</v>
      </c>
      <c r="B45" s="91" t="s">
        <v>83</v>
      </c>
      <c r="C45" s="90">
        <v>2</v>
      </c>
      <c r="D45" s="90">
        <v>4962</v>
      </c>
      <c r="E45" s="90"/>
      <c r="F45" s="90"/>
      <c r="G45" s="90"/>
      <c r="H45" s="90"/>
      <c r="I45" s="90">
        <v>2</v>
      </c>
      <c r="J45" s="90">
        <v>950.2</v>
      </c>
      <c r="K45" s="90"/>
      <c r="L45" s="90"/>
    </row>
    <row r="46" spans="1:12" ht="12.75">
      <c r="A46" s="86">
        <v>41</v>
      </c>
      <c r="B46" s="91" t="s">
        <v>73</v>
      </c>
      <c r="C46" s="90">
        <v>65</v>
      </c>
      <c r="D46" s="90">
        <v>64506.0000000001</v>
      </c>
      <c r="E46" s="90">
        <v>60</v>
      </c>
      <c r="F46" s="90">
        <v>34091</v>
      </c>
      <c r="G46" s="90"/>
      <c r="H46" s="90"/>
      <c r="I46" s="90"/>
      <c r="J46" s="90"/>
      <c r="K46" s="90">
        <v>5</v>
      </c>
      <c r="L46" s="90">
        <v>4962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14</v>
      </c>
      <c r="D50" s="88">
        <f>SUM(D51:D54)</f>
        <v>595.45</v>
      </c>
      <c r="E50" s="88">
        <f>SUM(E51:E54)</f>
        <v>14</v>
      </c>
      <c r="F50" s="88">
        <f>SUM(F51:F54)</f>
        <v>595.45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9</v>
      </c>
      <c r="D51" s="90">
        <v>223.3</v>
      </c>
      <c r="E51" s="90">
        <v>9</v>
      </c>
      <c r="F51" s="90">
        <v>223.3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372.15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1145</v>
      </c>
      <c r="D55" s="88">
        <v>567853.600000005</v>
      </c>
      <c r="E55" s="88">
        <v>391</v>
      </c>
      <c r="F55" s="88">
        <v>193732.000000001</v>
      </c>
      <c r="G55" s="88"/>
      <c r="H55" s="88"/>
      <c r="I55" s="88">
        <v>1145</v>
      </c>
      <c r="J55" s="88">
        <v>567853.600000005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3352</v>
      </c>
      <c r="D56" s="88">
        <f>SUM(D6,D28,D39,D50,D55)</f>
        <v>2692757.72000001</v>
      </c>
      <c r="E56" s="88">
        <f>SUM(E6,E28,E39,E50,E55)</f>
        <v>2226</v>
      </c>
      <c r="F56" s="88">
        <f>SUM(F6,F28,F39,F50,F55)</f>
        <v>1904235.400000003</v>
      </c>
      <c r="G56" s="88">
        <f>SUM(G6,G28,G39,G50,G55)</f>
        <v>0</v>
      </c>
      <c r="H56" s="88">
        <f>SUM(H6,H28,H39,H50,H55)</f>
        <v>0</v>
      </c>
      <c r="I56" s="88">
        <f>SUM(I6,I28,I39,I50,I55)</f>
        <v>1346</v>
      </c>
      <c r="J56" s="88">
        <f>SUM(J6,J28,J39,J50,J55)</f>
        <v>725322.810000005</v>
      </c>
      <c r="K56" s="88">
        <f>SUM(K6,K28,K39,K50,K55)</f>
        <v>181</v>
      </c>
      <c r="L56" s="88">
        <f>SUM(L6,L28,L39,L50,L55)</f>
        <v>189387.02999999988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&amp;L8D6B082E&amp;CФорма № 10, Підрозділ: Бердичівський міськрайонний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179</v>
      </c>
      <c r="G5" s="97">
        <f>SUM(G6:G26)</f>
        <v>186409.83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9</v>
      </c>
      <c r="G6" s="99">
        <v>8187.3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4</v>
      </c>
      <c r="G7" s="99">
        <v>7878.87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111</v>
      </c>
      <c r="G8" s="99">
        <v>113404.71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2</v>
      </c>
      <c r="G10" s="99">
        <v>992.4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2</v>
      </c>
      <c r="G11" s="99">
        <v>1984.8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6</v>
      </c>
      <c r="G12" s="99">
        <v>17367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34</v>
      </c>
      <c r="G14" s="99">
        <v>28903.65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>
        <v>2</v>
      </c>
      <c r="G21" s="99">
        <v>2481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9</v>
      </c>
      <c r="G24" s="99">
        <v>5210.1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&amp;L8D6B082E&amp;CФорма № 10, Підрозділ: Бердичівський міськрайонний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2023-01-13T10:06:35Z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8D6B082E</vt:lpwstr>
  </property>
  <property fmtid="{D5CDD505-2E9C-101B-9397-08002B2CF9AE}" pid="10" name="Підрозд">
    <vt:lpwstr>Бердичівський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