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05" windowWidth="19320" windowHeight="8295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5621" calcMode="manual" fullCalcOnLoad="1"/>
</workbook>
</file>

<file path=xl/calcChain.xml><?xml version="1.0" encoding="utf-8"?>
<calcChain xmlns="http://schemas.openxmlformats.org/spreadsheetml/2006/main">
  <c r="E4" i="7" l="1"/>
  <c r="F4" i="7"/>
  <c r="C6" i="3"/>
  <c r="C20" i="3"/>
  <c r="D20" i="3"/>
  <c r="D6" i="3"/>
  <c r="E20" i="3"/>
  <c r="E6" i="3"/>
  <c r="F20" i="3"/>
  <c r="F6" i="3"/>
  <c r="G20" i="3"/>
  <c r="G6" i="3"/>
  <c r="H20" i="3"/>
  <c r="H6" i="3"/>
  <c r="I20" i="3"/>
  <c r="I6" i="3"/>
  <c r="J20" i="3"/>
  <c r="J6" i="3"/>
  <c r="K20" i="3"/>
  <c r="K6" i="3"/>
  <c r="L20" i="3"/>
  <c r="L6" i="3"/>
  <c r="C27" i="3"/>
  <c r="D27" i="3"/>
  <c r="E27" i="3"/>
  <c r="F27" i="3"/>
  <c r="G27" i="3"/>
  <c r="H27" i="3"/>
  <c r="I27" i="3"/>
  <c r="J27" i="3"/>
  <c r="K27" i="3"/>
  <c r="L27" i="3"/>
  <c r="C39" i="3"/>
  <c r="C38" i="3"/>
  <c r="C55" i="3"/>
  <c r="D39" i="3"/>
  <c r="D38" i="3"/>
  <c r="E39" i="3"/>
  <c r="E38" i="3"/>
  <c r="F39" i="3"/>
  <c r="F38" i="3"/>
  <c r="G39" i="3"/>
  <c r="G38" i="3"/>
  <c r="H39" i="3"/>
  <c r="H38" i="3"/>
  <c r="I39" i="3"/>
  <c r="I38" i="3"/>
  <c r="J39" i="3"/>
  <c r="J38" i="3"/>
  <c r="K39" i="3"/>
  <c r="K38" i="3"/>
  <c r="L39" i="3"/>
  <c r="L38" i="3"/>
  <c r="C49" i="3"/>
  <c r="D49" i="3"/>
  <c r="E49" i="3"/>
  <c r="F49" i="3"/>
  <c r="G49" i="3"/>
  <c r="H49" i="3"/>
  <c r="I49" i="3"/>
  <c r="J49" i="3"/>
  <c r="K49" i="3"/>
  <c r="L49" i="3"/>
  <c r="K55" i="3"/>
  <c r="G55" i="3"/>
  <c r="J55" i="3"/>
  <c r="F55" i="3"/>
  <c r="I55" i="3"/>
  <c r="E55" i="3"/>
  <c r="L55" i="3"/>
  <c r="H55" i="3"/>
  <c r="D55" i="3"/>
</calcChain>
</file>

<file path=xl/sharedStrings.xml><?xml version="1.0" encoding="utf-8"?>
<sst xmlns="http://schemas.openxmlformats.org/spreadsheetml/2006/main" count="153" uniqueCount="127">
  <si>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</si>
  <si>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</si>
  <si>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</si>
  <si>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</si>
  <si>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</si>
  <si>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</si>
  <si>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</si>
  <si>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</si>
  <si>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</si>
  <si>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</si>
  <si>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</si>
  <si>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</si>
  <si>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</si>
  <si>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</si>
  <si>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</si>
  <si>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</si>
  <si>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</si>
  <si>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</si>
  <si>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</si>
  <si>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</si>
  <si>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</si>
  <si>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</si>
  <si>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</si>
  <si>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</si>
  <si>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</si>
  <si>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</si>
  <si>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</si>
  <si>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</si>
  <si>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</si>
  <si>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</si>
  <si>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</si>
  <si>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</si>
  <si>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</si>
  <si>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</si>
  <si>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</si>
  <si>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</si>
  <si>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</si>
  <si>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</si>
  <si>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</si>
  <si>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</si>
  <si>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</si>
  <si>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</si>
  <si>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</si>
  <si>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</si>
  <si>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</si>
  <si>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</si>
  <si>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</si>
  <si>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</si>
  <si>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</si>
  <si>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</si>
  <si>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</si>
  <si>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</si>
  <si>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</si>
  <si>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</si>
  <si>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</si>
  <si>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</si>
  <si>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</si>
  <si>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</si>
  <si>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</si>
  <si>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</si>
  <si>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</si>
  <si>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</si>
  <si>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</si>
  <si>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</si>
  <si>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</si>
  <si>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</si>
  <si>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</si>
  <si>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</si>
  <si>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</si>
  <si>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</si>
  <si>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</si>
  <si>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</si>
  <si>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</si>
  <si>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</si>
  <si>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</si>
  <si>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</si>
  <si>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</si>
  <si>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</si>
  <si>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</si>
  <si>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</si>
  <si>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</si>
  <si>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</si>
  <si>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</si>
  <si>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</si>
  <si>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</si>
  <si>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</si>
  <si>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</si>
  <si>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</si>
  <si>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</si>
  <si>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</si>
  <si>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</si>
  <si>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</si>
  <si>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</si>
  <si>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</si>
  <si>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</si>
  <si>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</si>
  <si>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</si>
  <si>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</si>
  <si>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</si>
  <si>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</si>
  <si>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</si>
  <si>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</si>
  <si>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</si>
  <si>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</si>
  <si>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1. За подання до суду, усього (сума рядків 2, 5, 8-10, 13, 14, 15, 18, 19):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</si>
  <si>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</si>
  <si>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</si>
  <si>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</si>
  <si>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</si>
  <si>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 xml:space="preserve">2. За подання до господарського суду, усього (сума рядків 23-32): </t>
  </si>
  <si>
    <t>апеляційної скарги на ухвалу суду; заяви про приєднання до апеляційної скарги на ухвалу суду</t>
  </si>
  <si>
    <t>3. За подання до адміністративного суду, усього (сума рядків 34, 41-43):</t>
  </si>
  <si>
    <t>4. За видачу судами документів, усього (сума рядків 45-48):</t>
  </si>
  <si>
    <t>5. Судом ухвалено постанову про накладення адміністративного стягнення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</si>
  <si>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22, 33, 44, 49)</t>
    </r>
  </si>
  <si>
    <t>2018 рік</t>
  </si>
  <si>
    <t>Державна судова адміністрація України</t>
  </si>
  <si>
    <t>вул. Липська</t>
  </si>
  <si>
    <t>18/5</t>
  </si>
  <si>
    <t/>
  </si>
  <si>
    <t>Поліщук А.П.</t>
  </si>
  <si>
    <t>Сидорова К.Ю.</t>
  </si>
  <si>
    <t>2777663</t>
  </si>
  <si>
    <t>sydorova@court.gov.ua</t>
  </si>
  <si>
    <t>4 лютого 2019 року</t>
  </si>
  <si>
    <t>Заступник начальника управління - начальник відділу судової статистики, діловодства та архіву суду:</t>
  </si>
  <si>
    <t>01601,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</si>
</sst>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B3" sqref="B3:H3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01" t="s">
        <v>39</v>
      </c>
      <c r="C3" s="101"/>
      <c r="D3" s="101"/>
      <c r="E3" s="101"/>
      <c r="F3" s="101"/>
      <c r="G3" s="101"/>
      <c r="H3" s="101"/>
    </row>
    <row r="4" spans="1:8" ht="18.95" customHeight="1" x14ac:dyDescent="0.3">
      <c r="B4" s="102"/>
      <c r="C4" s="102"/>
      <c r="D4" s="102"/>
      <c r="E4" s="102"/>
      <c r="F4" s="102"/>
      <c r="G4" s="102"/>
      <c r="H4" s="102"/>
    </row>
    <row r="5" spans="1:8" ht="18.95" customHeight="1" x14ac:dyDescent="0.3">
      <c r="B5" s="3"/>
      <c r="C5" s="3"/>
      <c r="D5" s="112" t="s">
        <v>115</v>
      </c>
      <c r="E5" s="112"/>
      <c r="F5" s="112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03" t="s">
        <v>23</v>
      </c>
      <c r="C10" s="104"/>
      <c r="D10" s="105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6" t="s">
        <v>25</v>
      </c>
      <c r="C12" s="107"/>
      <c r="D12" s="108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6" t="s">
        <v>43</v>
      </c>
      <c r="C14" s="107"/>
      <c r="D14" s="108"/>
      <c r="E14" s="128" t="s">
        <v>42</v>
      </c>
      <c r="F14" s="109" t="s">
        <v>27</v>
      </c>
      <c r="G14" s="109"/>
      <c r="H14" s="109"/>
    </row>
    <row r="15" spans="1:8" ht="12.75" customHeight="1" x14ac:dyDescent="0.2">
      <c r="A15" s="8"/>
      <c r="B15" s="106"/>
      <c r="C15" s="107"/>
      <c r="D15" s="108"/>
      <c r="E15" s="128"/>
      <c r="F15" s="122" t="s">
        <v>50</v>
      </c>
      <c r="G15" s="123"/>
      <c r="H15" s="123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6" t="s">
        <v>44</v>
      </c>
      <c r="C17" s="107"/>
      <c r="D17" s="108"/>
      <c r="E17" s="128" t="s">
        <v>42</v>
      </c>
      <c r="F17" s="113" t="s">
        <v>103</v>
      </c>
      <c r="G17" s="114"/>
      <c r="H17" s="114"/>
    </row>
    <row r="18" spans="1:8" ht="12.95" customHeight="1" x14ac:dyDescent="0.2">
      <c r="A18" s="8"/>
      <c r="B18" s="106"/>
      <c r="C18" s="107"/>
      <c r="D18" s="108"/>
      <c r="E18" s="128"/>
      <c r="F18" s="113"/>
      <c r="G18" s="114"/>
      <c r="H18" s="114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6" t="s">
        <v>47</v>
      </c>
      <c r="C20" s="107"/>
      <c r="D20" s="108"/>
      <c r="E20" s="128" t="s">
        <v>42</v>
      </c>
      <c r="F20" s="23"/>
      <c r="G20" s="23"/>
      <c r="H20" s="23"/>
    </row>
    <row r="21" spans="1:8" ht="12.75" customHeight="1" x14ac:dyDescent="0.2">
      <c r="A21" s="8"/>
      <c r="B21" s="106"/>
      <c r="C21" s="107"/>
      <c r="D21" s="108"/>
      <c r="E21" s="128"/>
      <c r="F21" s="109"/>
      <c r="G21" s="109"/>
      <c r="H21" s="109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6" t="s">
        <v>28</v>
      </c>
      <c r="C23" s="107"/>
      <c r="D23" s="108"/>
      <c r="E23" s="16"/>
      <c r="F23" s="6"/>
      <c r="G23" s="17"/>
    </row>
    <row r="24" spans="1:8" ht="12.95" customHeight="1" x14ac:dyDescent="0.2">
      <c r="A24" s="8"/>
      <c r="B24" s="106" t="s">
        <v>49</v>
      </c>
      <c r="C24" s="107"/>
      <c r="D24" s="108"/>
      <c r="E24" s="16"/>
      <c r="F24" s="6"/>
    </row>
    <row r="25" spans="1:8" ht="12.95" customHeight="1" x14ac:dyDescent="0.2">
      <c r="B25" s="106" t="s">
        <v>29</v>
      </c>
      <c r="C25" s="107"/>
      <c r="D25" s="108"/>
      <c r="E25" s="16" t="s">
        <v>45</v>
      </c>
    </row>
    <row r="26" spans="1:8" ht="12.95" customHeight="1" x14ac:dyDescent="0.2">
      <c r="B26" s="124" t="s">
        <v>30</v>
      </c>
      <c r="C26" s="125"/>
      <c r="D26" s="126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6" t="s">
        <v>32</v>
      </c>
      <c r="C28" s="107"/>
      <c r="D28" s="108"/>
      <c r="E28" s="21" t="s">
        <v>46</v>
      </c>
    </row>
    <row r="29" spans="1:8" ht="12.95" customHeight="1" x14ac:dyDescent="0.2">
      <c r="B29" s="129"/>
      <c r="C29" s="130"/>
      <c r="D29" s="131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32" t="s">
        <v>35</v>
      </c>
      <c r="C37" s="133"/>
      <c r="D37" s="110" t="s">
        <v>116</v>
      </c>
      <c r="E37" s="110"/>
      <c r="F37" s="110"/>
      <c r="G37" s="110"/>
      <c r="H37" s="111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5" t="s">
        <v>126</v>
      </c>
      <c r="E39" s="110"/>
      <c r="F39" s="110"/>
      <c r="G39" s="110"/>
      <c r="H39" s="111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6" t="s">
        <v>117</v>
      </c>
      <c r="C41" s="117"/>
      <c r="D41" s="117"/>
      <c r="E41" s="117"/>
      <c r="F41" s="117"/>
      <c r="G41" s="117"/>
      <c r="H41" s="118"/>
    </row>
    <row r="42" spans="1:9" ht="12.75" customHeight="1" x14ac:dyDescent="0.2">
      <c r="A42" s="8"/>
      <c r="B42" s="119" t="s">
        <v>37</v>
      </c>
      <c r="C42" s="120"/>
      <c r="D42" s="120"/>
      <c r="E42" s="120"/>
      <c r="F42" s="120"/>
      <c r="G42" s="120"/>
      <c r="H42" s="121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27" t="s">
        <v>118</v>
      </c>
      <c r="C44" s="110"/>
      <c r="D44" s="110"/>
      <c r="E44" s="110"/>
      <c r="F44" s="110"/>
      <c r="G44" s="110"/>
      <c r="H44" s="111"/>
      <c r="I44" s="6"/>
    </row>
    <row r="45" spans="1:9" ht="12.95" customHeight="1" x14ac:dyDescent="0.2">
      <c r="A45" s="8"/>
      <c r="B45" s="119" t="s">
        <v>38</v>
      </c>
      <c r="C45" s="120"/>
      <c r="D45" s="120"/>
      <c r="E45" s="120"/>
      <c r="F45" s="120"/>
      <c r="G45" s="120"/>
      <c r="H45" s="121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  <mergeCell ref="D39:H39"/>
    <mergeCell ref="B41:H41"/>
    <mergeCell ref="B42:H42"/>
    <mergeCell ref="B23:D23"/>
    <mergeCell ref="F15:H15"/>
    <mergeCell ref="B24:D24"/>
    <mergeCell ref="B25:D25"/>
    <mergeCell ref="B26:D26"/>
    <mergeCell ref="B3:H3"/>
    <mergeCell ref="B4:H4"/>
    <mergeCell ref="B10:D10"/>
    <mergeCell ref="B12:D12"/>
    <mergeCell ref="F14:H14"/>
    <mergeCell ref="D37:H37"/>
    <mergeCell ref="D5:F5"/>
    <mergeCell ref="F21:H21"/>
    <mergeCell ref="F17:H18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&amp;C&amp;L83C917B5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/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7" t="s">
        <v>20</v>
      </c>
      <c r="C1" s="137"/>
      <c r="D1" s="50"/>
      <c r="E1" s="50"/>
      <c r="F1" s="50"/>
    </row>
    <row r="2" spans="1:12" ht="61.5" customHeight="1" x14ac:dyDescent="0.2">
      <c r="A2" s="138" t="s">
        <v>0</v>
      </c>
      <c r="B2" s="139" t="s">
        <v>73</v>
      </c>
      <c r="C2" s="135" t="s">
        <v>53</v>
      </c>
      <c r="D2" s="136" t="s">
        <v>48</v>
      </c>
      <c r="E2" s="136" t="s">
        <v>13</v>
      </c>
      <c r="F2" s="136"/>
      <c r="G2" s="135" t="s">
        <v>6</v>
      </c>
      <c r="H2" s="135"/>
      <c r="I2" s="135" t="s">
        <v>54</v>
      </c>
      <c r="J2" s="135"/>
      <c r="K2" s="135" t="s">
        <v>72</v>
      </c>
      <c r="L2" s="135"/>
    </row>
    <row r="3" spans="1:12" ht="36" customHeight="1" x14ac:dyDescent="0.2">
      <c r="A3" s="138"/>
      <c r="B3" s="139"/>
      <c r="C3" s="135"/>
      <c r="D3" s="136"/>
      <c r="E3" s="140" t="s">
        <v>7</v>
      </c>
      <c r="F3" s="140" t="s">
        <v>12</v>
      </c>
      <c r="G3" s="134" t="s">
        <v>7</v>
      </c>
      <c r="H3" s="134" t="s">
        <v>8</v>
      </c>
      <c r="I3" s="134" t="s">
        <v>7</v>
      </c>
      <c r="J3" s="134" t="s">
        <v>8</v>
      </c>
      <c r="K3" s="134" t="s">
        <v>7</v>
      </c>
      <c r="L3" s="134" t="s">
        <v>11</v>
      </c>
    </row>
    <row r="4" spans="1:12" ht="64.5" customHeight="1" x14ac:dyDescent="0.2">
      <c r="A4" s="138"/>
      <c r="B4" s="139"/>
      <c r="C4" s="135"/>
      <c r="D4" s="136"/>
      <c r="E4" s="140"/>
      <c r="F4" s="140"/>
      <c r="G4" s="134"/>
      <c r="H4" s="134"/>
      <c r="I4" s="134"/>
      <c r="J4" s="134"/>
      <c r="K4" s="134"/>
      <c r="L4" s="134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5">
        <v>1</v>
      </c>
      <c r="B6" s="87" t="s">
        <v>104</v>
      </c>
      <c r="C6" s="94">
        <f t="shared" ref="C6:L6" si="0">SUM(C7,C10,C13,C14,C15,C20,C23,C24,C18,C19)</f>
        <v>924464</v>
      </c>
      <c r="D6" s="94">
        <f t="shared" si="0"/>
        <v>984709193.08499908</v>
      </c>
      <c r="E6" s="94">
        <f t="shared" si="0"/>
        <v>741746</v>
      </c>
      <c r="F6" s="94">
        <f t="shared" si="0"/>
        <v>879695301.25999999</v>
      </c>
      <c r="G6" s="94">
        <f t="shared" si="0"/>
        <v>17583</v>
      </c>
      <c r="H6" s="94">
        <f t="shared" si="0"/>
        <v>22503709.109999999</v>
      </c>
      <c r="I6" s="94">
        <f t="shared" si="0"/>
        <v>65882</v>
      </c>
      <c r="J6" s="94">
        <f t="shared" si="0"/>
        <v>48682114.469999991</v>
      </c>
      <c r="K6" s="94">
        <f t="shared" si="0"/>
        <v>140874</v>
      </c>
      <c r="L6" s="94">
        <f t="shared" si="0"/>
        <v>92501821.954999998</v>
      </c>
    </row>
    <row r="7" spans="1:12" ht="16.5" customHeight="1" x14ac:dyDescent="0.2">
      <c r="A7" s="85">
        <v>2</v>
      </c>
      <c r="B7" s="88" t="s">
        <v>74</v>
      </c>
      <c r="C7" s="95">
        <v>332996</v>
      </c>
      <c r="D7" s="95">
        <v>580913895.17999899</v>
      </c>
      <c r="E7" s="95">
        <v>258663</v>
      </c>
      <c r="F7" s="95">
        <v>496990125.75</v>
      </c>
      <c r="G7" s="95">
        <v>7256</v>
      </c>
      <c r="H7" s="95">
        <v>14703670.85</v>
      </c>
      <c r="I7" s="95">
        <v>25328</v>
      </c>
      <c r="J7" s="95">
        <v>32532825.57</v>
      </c>
      <c r="K7" s="95">
        <v>56909</v>
      </c>
      <c r="L7" s="95">
        <v>51754867.979999997</v>
      </c>
    </row>
    <row r="8" spans="1:12" ht="16.5" customHeight="1" x14ac:dyDescent="0.2">
      <c r="A8" s="85">
        <v>3</v>
      </c>
      <c r="B8" s="89" t="s">
        <v>75</v>
      </c>
      <c r="C8" s="95">
        <v>173996</v>
      </c>
      <c r="D8" s="95">
        <v>395051857.56</v>
      </c>
      <c r="E8" s="95">
        <v>167450</v>
      </c>
      <c r="F8" s="95">
        <v>357417969.33999997</v>
      </c>
      <c r="G8" s="95">
        <v>4306</v>
      </c>
      <c r="H8" s="95">
        <v>11187958.4</v>
      </c>
      <c r="I8" s="95">
        <v>2654</v>
      </c>
      <c r="J8" s="95">
        <v>11701895.35</v>
      </c>
      <c r="K8" s="95">
        <v>1724</v>
      </c>
      <c r="L8" s="95">
        <v>4761651.26</v>
      </c>
    </row>
    <row r="9" spans="1:12" ht="16.5" customHeight="1" x14ac:dyDescent="0.2">
      <c r="A9" s="85">
        <v>4</v>
      </c>
      <c r="B9" s="89" t="s">
        <v>76</v>
      </c>
      <c r="C9" s="95">
        <v>159000</v>
      </c>
      <c r="D9" s="95">
        <v>185862037.62</v>
      </c>
      <c r="E9" s="95">
        <v>91213</v>
      </c>
      <c r="F9" s="95">
        <v>139572156.41</v>
      </c>
      <c r="G9" s="95">
        <v>2950</v>
      </c>
      <c r="H9" s="95">
        <v>3515712.45</v>
      </c>
      <c r="I9" s="95">
        <v>22674</v>
      </c>
      <c r="J9" s="95">
        <v>20830930.219999999</v>
      </c>
      <c r="K9" s="95">
        <v>55185</v>
      </c>
      <c r="L9" s="95">
        <v>46993216.719999999</v>
      </c>
    </row>
    <row r="10" spans="1:12" ht="19.5" customHeight="1" x14ac:dyDescent="0.2">
      <c r="A10" s="85">
        <v>5</v>
      </c>
      <c r="B10" s="88" t="s">
        <v>77</v>
      </c>
      <c r="C10" s="95">
        <v>157687</v>
      </c>
      <c r="D10" s="95">
        <v>127145444.11</v>
      </c>
      <c r="E10" s="95">
        <v>120916</v>
      </c>
      <c r="F10" s="95">
        <v>119366738.59999999</v>
      </c>
      <c r="G10" s="95">
        <v>3450</v>
      </c>
      <c r="H10" s="95">
        <v>3910004.69</v>
      </c>
      <c r="I10" s="95">
        <v>11356</v>
      </c>
      <c r="J10" s="95">
        <v>8555633.4700000007</v>
      </c>
      <c r="K10" s="95">
        <v>27283</v>
      </c>
      <c r="L10" s="95">
        <v>20312891.300000001</v>
      </c>
    </row>
    <row r="11" spans="1:12" ht="19.5" customHeight="1" x14ac:dyDescent="0.2">
      <c r="A11" s="85">
        <v>6</v>
      </c>
      <c r="B11" s="89" t="s">
        <v>78</v>
      </c>
      <c r="C11" s="95">
        <v>14187</v>
      </c>
      <c r="D11" s="95">
        <v>25260306.469999999</v>
      </c>
      <c r="E11" s="95">
        <v>12035</v>
      </c>
      <c r="F11" s="95">
        <v>34614954.43</v>
      </c>
      <c r="G11" s="95">
        <v>535</v>
      </c>
      <c r="H11" s="95">
        <v>1679366.68</v>
      </c>
      <c r="I11" s="95">
        <v>783</v>
      </c>
      <c r="J11" s="95">
        <v>849835.53</v>
      </c>
      <c r="K11" s="95">
        <v>1199</v>
      </c>
      <c r="L11" s="95">
        <v>2123930</v>
      </c>
    </row>
    <row r="12" spans="1:12" ht="19.5" customHeight="1" x14ac:dyDescent="0.2">
      <c r="A12" s="85">
        <v>7</v>
      </c>
      <c r="B12" s="89" t="s">
        <v>79</v>
      </c>
      <c r="C12" s="95">
        <v>143500</v>
      </c>
      <c r="D12" s="95">
        <v>101885137.64</v>
      </c>
      <c r="E12" s="95">
        <v>108881</v>
      </c>
      <c r="F12" s="95">
        <v>84751784.169999897</v>
      </c>
      <c r="G12" s="95">
        <v>2915</v>
      </c>
      <c r="H12" s="95">
        <v>2230638.0099999998</v>
      </c>
      <c r="I12" s="95">
        <v>10573</v>
      </c>
      <c r="J12" s="95">
        <v>7705797.9400000004</v>
      </c>
      <c r="K12" s="95">
        <v>26084</v>
      </c>
      <c r="L12" s="95">
        <v>18188961.300000001</v>
      </c>
    </row>
    <row r="13" spans="1:12" ht="15" customHeight="1" x14ac:dyDescent="0.2">
      <c r="A13" s="85">
        <v>8</v>
      </c>
      <c r="B13" s="88" t="s">
        <v>18</v>
      </c>
      <c r="C13" s="95">
        <v>125774</v>
      </c>
      <c r="D13" s="95">
        <v>88712016.659999803</v>
      </c>
      <c r="E13" s="95">
        <v>119716</v>
      </c>
      <c r="F13" s="95">
        <v>84855026.939999804</v>
      </c>
      <c r="G13" s="95">
        <v>4314</v>
      </c>
      <c r="H13" s="95">
        <v>1940034.1</v>
      </c>
      <c r="I13" s="95">
        <v>1340</v>
      </c>
      <c r="J13" s="95">
        <v>869887</v>
      </c>
      <c r="K13" s="95">
        <v>2342</v>
      </c>
      <c r="L13" s="95">
        <v>1607461.4</v>
      </c>
    </row>
    <row r="14" spans="1:12" ht="15.75" customHeight="1" x14ac:dyDescent="0.2">
      <c r="A14" s="85">
        <v>9</v>
      </c>
      <c r="B14" s="88" t="s">
        <v>19</v>
      </c>
      <c r="C14" s="95">
        <v>1259</v>
      </c>
      <c r="D14" s="95">
        <v>2115552.4500000002</v>
      </c>
      <c r="E14" s="95">
        <v>1184</v>
      </c>
      <c r="F14" s="95">
        <v>2248721.94</v>
      </c>
      <c r="G14" s="95">
        <v>49</v>
      </c>
      <c r="H14" s="95">
        <v>105602.27</v>
      </c>
      <c r="I14" s="95">
        <v>13</v>
      </c>
      <c r="J14" s="95">
        <v>21720.080000000002</v>
      </c>
      <c r="K14" s="95">
        <v>36</v>
      </c>
      <c r="L14" s="95">
        <v>55489.02</v>
      </c>
    </row>
    <row r="15" spans="1:12" ht="123" customHeight="1" x14ac:dyDescent="0.2">
      <c r="A15" s="85">
        <v>10</v>
      </c>
      <c r="B15" s="88" t="s">
        <v>105</v>
      </c>
      <c r="C15" s="95">
        <v>105171</v>
      </c>
      <c r="D15" s="95">
        <v>41247016.0900001</v>
      </c>
      <c r="E15" s="95">
        <v>91508</v>
      </c>
      <c r="F15" s="95">
        <v>37341450.289999999</v>
      </c>
      <c r="G15" s="95">
        <v>1158</v>
      </c>
      <c r="H15" s="95">
        <v>479731</v>
      </c>
      <c r="I15" s="95">
        <v>163</v>
      </c>
      <c r="J15" s="95">
        <v>75946.039999999994</v>
      </c>
      <c r="K15" s="95">
        <v>13078</v>
      </c>
      <c r="L15" s="95">
        <v>5866255.3899999904</v>
      </c>
    </row>
    <row r="16" spans="1:12" ht="21" customHeight="1" x14ac:dyDescent="0.2">
      <c r="A16" s="85">
        <v>11</v>
      </c>
      <c r="B16" s="89" t="s">
        <v>78</v>
      </c>
      <c r="C16" s="95">
        <v>7046</v>
      </c>
      <c r="D16" s="95">
        <v>6399388.0599999996</v>
      </c>
      <c r="E16" s="95">
        <v>4575</v>
      </c>
      <c r="F16" s="95">
        <v>4311692.32</v>
      </c>
      <c r="G16" s="95">
        <v>69</v>
      </c>
      <c r="H16" s="95">
        <v>54940.31</v>
      </c>
      <c r="I16" s="95">
        <v>24</v>
      </c>
      <c r="J16" s="95">
        <v>18925.3</v>
      </c>
      <c r="K16" s="95">
        <v>2431</v>
      </c>
      <c r="L16" s="95">
        <v>2126493</v>
      </c>
    </row>
    <row r="17" spans="1:12" ht="21" customHeight="1" x14ac:dyDescent="0.2">
      <c r="A17" s="85">
        <v>12</v>
      </c>
      <c r="B17" s="89" t="s">
        <v>79</v>
      </c>
      <c r="C17" s="95">
        <v>98125</v>
      </c>
      <c r="D17" s="95">
        <v>34831628.030000098</v>
      </c>
      <c r="E17" s="95">
        <v>86933</v>
      </c>
      <c r="F17" s="95">
        <v>33029757.969999999</v>
      </c>
      <c r="G17" s="95">
        <v>1087</v>
      </c>
      <c r="H17" s="95">
        <v>424438.69</v>
      </c>
      <c r="I17" s="95">
        <v>139</v>
      </c>
      <c r="J17" s="95">
        <v>57020.74</v>
      </c>
      <c r="K17" s="95">
        <v>10647</v>
      </c>
      <c r="L17" s="95">
        <v>3739762.3899999899</v>
      </c>
    </row>
    <row r="18" spans="1:12" ht="21" customHeight="1" x14ac:dyDescent="0.2">
      <c r="A18" s="85">
        <v>13</v>
      </c>
      <c r="B18" s="97" t="s">
        <v>106</v>
      </c>
      <c r="C18" s="95">
        <v>141798</v>
      </c>
      <c r="D18" s="95">
        <v>25072784.2000001</v>
      </c>
      <c r="E18" s="95">
        <v>94161</v>
      </c>
      <c r="F18" s="95">
        <v>19971247.720000099</v>
      </c>
      <c r="G18" s="95">
        <v>931</v>
      </c>
      <c r="H18" s="95">
        <v>467706.44</v>
      </c>
      <c r="I18" s="95">
        <v>26726</v>
      </c>
      <c r="J18" s="95">
        <v>4044217.98</v>
      </c>
      <c r="K18" s="95">
        <v>35425</v>
      </c>
      <c r="L18" s="95">
        <v>6217605.4000000004</v>
      </c>
    </row>
    <row r="19" spans="1:12" ht="21" customHeight="1" x14ac:dyDescent="0.2">
      <c r="A19" s="85">
        <v>14</v>
      </c>
      <c r="B19" s="97" t="s">
        <v>107</v>
      </c>
      <c r="C19" s="95">
        <v>3545</v>
      </c>
      <c r="D19" s="95">
        <v>314352.55</v>
      </c>
      <c r="E19" s="95">
        <v>3291</v>
      </c>
      <c r="F19" s="95">
        <v>362244.8</v>
      </c>
      <c r="G19" s="95">
        <v>20</v>
      </c>
      <c r="H19" s="95">
        <v>3418.9</v>
      </c>
      <c r="I19" s="95">
        <v>39</v>
      </c>
      <c r="J19" s="95">
        <v>5710.3</v>
      </c>
      <c r="K19" s="95">
        <v>212</v>
      </c>
      <c r="L19" s="95">
        <v>18677.2</v>
      </c>
    </row>
    <row r="20" spans="1:12" ht="33.75" customHeight="1" x14ac:dyDescent="0.2">
      <c r="A20" s="85">
        <v>15</v>
      </c>
      <c r="B20" s="88" t="s">
        <v>80</v>
      </c>
      <c r="C20" s="95">
        <f t="shared" ref="C20:L20" si="1">SUM(C21:C22)</f>
        <v>760</v>
      </c>
      <c r="D20" s="95">
        <f t="shared" si="1"/>
        <v>2106533.35</v>
      </c>
      <c r="E20" s="95">
        <f t="shared" si="1"/>
        <v>659</v>
      </c>
      <c r="F20" s="95">
        <f t="shared" si="1"/>
        <v>1140222.1099999999</v>
      </c>
      <c r="G20" s="95">
        <f t="shared" si="1"/>
        <v>23</v>
      </c>
      <c r="H20" s="95">
        <f t="shared" si="1"/>
        <v>34351</v>
      </c>
      <c r="I20" s="95">
        <f t="shared" si="1"/>
        <v>15</v>
      </c>
      <c r="J20" s="95">
        <f t="shared" si="1"/>
        <v>19442.059999999998</v>
      </c>
      <c r="K20" s="95">
        <f t="shared" si="1"/>
        <v>66</v>
      </c>
      <c r="L20" s="95">
        <f t="shared" si="1"/>
        <v>188073.56</v>
      </c>
    </row>
    <row r="21" spans="1:12" ht="14.25" customHeight="1" x14ac:dyDescent="0.2">
      <c r="A21" s="85">
        <v>16</v>
      </c>
      <c r="B21" s="98" t="s">
        <v>1</v>
      </c>
      <c r="C21" s="95">
        <v>358</v>
      </c>
      <c r="D21" s="95">
        <v>263012</v>
      </c>
      <c r="E21" s="95">
        <v>334</v>
      </c>
      <c r="F21" s="95">
        <v>429537.26</v>
      </c>
      <c r="G21" s="95">
        <v>4</v>
      </c>
      <c r="H21" s="95">
        <v>6084</v>
      </c>
      <c r="I21" s="95">
        <v>7</v>
      </c>
      <c r="J21" s="95">
        <v>7076.4</v>
      </c>
      <c r="K21" s="95">
        <v>13</v>
      </c>
      <c r="L21" s="95">
        <v>10572</v>
      </c>
    </row>
    <row r="22" spans="1:12" ht="23.25" customHeight="1" x14ac:dyDescent="0.2">
      <c r="A22" s="85">
        <v>17</v>
      </c>
      <c r="B22" s="98" t="s">
        <v>2</v>
      </c>
      <c r="C22" s="95">
        <v>402</v>
      </c>
      <c r="D22" s="95">
        <v>1843521.35</v>
      </c>
      <c r="E22" s="95">
        <v>325</v>
      </c>
      <c r="F22" s="95">
        <v>710684.85</v>
      </c>
      <c r="G22" s="95">
        <v>19</v>
      </c>
      <c r="H22" s="95">
        <v>28267</v>
      </c>
      <c r="I22" s="95">
        <v>8</v>
      </c>
      <c r="J22" s="95">
        <v>12365.66</v>
      </c>
      <c r="K22" s="95">
        <v>53</v>
      </c>
      <c r="L22" s="95">
        <v>177501.56</v>
      </c>
    </row>
    <row r="23" spans="1:12" ht="46.5" customHeight="1" x14ac:dyDescent="0.2">
      <c r="A23" s="85">
        <v>18</v>
      </c>
      <c r="B23" s="88" t="s">
        <v>108</v>
      </c>
      <c r="C23" s="95">
        <v>38139</v>
      </c>
      <c r="D23" s="95">
        <v>102793609.825</v>
      </c>
      <c r="E23" s="95">
        <v>35615</v>
      </c>
      <c r="F23" s="95">
        <v>103471262.98</v>
      </c>
      <c r="G23" s="95">
        <v>250</v>
      </c>
      <c r="H23" s="95">
        <v>694995.39</v>
      </c>
      <c r="I23" s="95">
        <v>829</v>
      </c>
      <c r="J23" s="95">
        <v>2484899.9300000002</v>
      </c>
      <c r="K23" s="95">
        <v>3903</v>
      </c>
      <c r="L23" s="95">
        <v>5767069.8150000004</v>
      </c>
    </row>
    <row r="24" spans="1:12" ht="31.5" customHeight="1" x14ac:dyDescent="0.2">
      <c r="A24" s="85">
        <v>19</v>
      </c>
      <c r="B24" s="88" t="s">
        <v>81</v>
      </c>
      <c r="C24" s="95">
        <v>17335</v>
      </c>
      <c r="D24" s="95">
        <v>14287988.67</v>
      </c>
      <c r="E24" s="95">
        <v>16033</v>
      </c>
      <c r="F24" s="95">
        <v>13948260.130000001</v>
      </c>
      <c r="G24" s="95">
        <v>132</v>
      </c>
      <c r="H24" s="95">
        <v>164194.47</v>
      </c>
      <c r="I24" s="95">
        <v>73</v>
      </c>
      <c r="J24" s="95">
        <v>71832.039999999994</v>
      </c>
      <c r="K24" s="95">
        <v>1620</v>
      </c>
      <c r="L24" s="95">
        <v>713430.89000000095</v>
      </c>
    </row>
    <row r="25" spans="1:12" ht="20.25" customHeight="1" x14ac:dyDescent="0.2">
      <c r="A25" s="85">
        <v>20</v>
      </c>
      <c r="B25" s="89" t="s">
        <v>78</v>
      </c>
      <c r="C25" s="95">
        <v>5390</v>
      </c>
      <c r="D25" s="95">
        <v>9692608.7100000009</v>
      </c>
      <c r="E25" s="95">
        <v>5400</v>
      </c>
      <c r="F25" s="95">
        <v>9460235.0999999996</v>
      </c>
      <c r="G25" s="95">
        <v>75</v>
      </c>
      <c r="H25" s="95">
        <v>118002.32</v>
      </c>
      <c r="I25" s="95">
        <v>34</v>
      </c>
      <c r="J25" s="95">
        <v>48946.74</v>
      </c>
      <c r="K25" s="95">
        <v>68</v>
      </c>
      <c r="L25" s="95">
        <v>166785.79999999999</v>
      </c>
    </row>
    <row r="26" spans="1:12" ht="20.25" customHeight="1" x14ac:dyDescent="0.2">
      <c r="A26" s="85">
        <v>21</v>
      </c>
      <c r="B26" s="89" t="s">
        <v>79</v>
      </c>
      <c r="C26" s="95">
        <v>11945</v>
      </c>
      <c r="D26" s="95">
        <v>4595379.9599999897</v>
      </c>
      <c r="E26" s="95">
        <v>10633</v>
      </c>
      <c r="F26" s="95">
        <v>4488025.03</v>
      </c>
      <c r="G26" s="95">
        <v>57</v>
      </c>
      <c r="H26" s="95">
        <v>46192.15</v>
      </c>
      <c r="I26" s="95">
        <v>39</v>
      </c>
      <c r="J26" s="95">
        <v>22885.3</v>
      </c>
      <c r="K26" s="95">
        <v>1552</v>
      </c>
      <c r="L26" s="95">
        <v>546645.09</v>
      </c>
    </row>
    <row r="27" spans="1:12" ht="15" x14ac:dyDescent="0.2">
      <c r="A27" s="85">
        <v>22</v>
      </c>
      <c r="B27" s="87" t="s">
        <v>109</v>
      </c>
      <c r="C27" s="94">
        <f t="shared" ref="C27:L27" si="2">SUM(C28:C37)</f>
        <v>83879</v>
      </c>
      <c r="D27" s="94">
        <f t="shared" si="2"/>
        <v>1146928532.3507991</v>
      </c>
      <c r="E27" s="94">
        <f t="shared" si="2"/>
        <v>77854</v>
      </c>
      <c r="F27" s="94">
        <f t="shared" si="2"/>
        <v>1045360369.7399988</v>
      </c>
      <c r="G27" s="94">
        <f t="shared" si="2"/>
        <v>3906</v>
      </c>
      <c r="H27" s="94">
        <f t="shared" si="2"/>
        <v>48460426.86999999</v>
      </c>
      <c r="I27" s="94">
        <f t="shared" si="2"/>
        <v>599</v>
      </c>
      <c r="J27" s="94">
        <f t="shared" si="2"/>
        <v>14504218.49</v>
      </c>
      <c r="K27" s="94">
        <f t="shared" si="2"/>
        <v>1405</v>
      </c>
      <c r="L27" s="94">
        <f t="shared" si="2"/>
        <v>6165010.7199999997</v>
      </c>
    </row>
    <row r="28" spans="1:12" ht="15.75" customHeight="1" x14ac:dyDescent="0.2">
      <c r="A28" s="85">
        <v>23</v>
      </c>
      <c r="B28" s="88" t="s">
        <v>5</v>
      </c>
      <c r="C28" s="95">
        <v>39364</v>
      </c>
      <c r="D28" s="95">
        <v>731800124.09569895</v>
      </c>
      <c r="E28" s="95">
        <v>35736</v>
      </c>
      <c r="F28" s="95">
        <v>722143441.18999898</v>
      </c>
      <c r="G28" s="95">
        <v>2458</v>
      </c>
      <c r="H28" s="95">
        <v>37021384.659999996</v>
      </c>
      <c r="I28" s="95">
        <v>423</v>
      </c>
      <c r="J28" s="95">
        <v>10769393.51</v>
      </c>
      <c r="K28" s="95">
        <v>376</v>
      </c>
      <c r="L28" s="95">
        <v>1565210.16</v>
      </c>
    </row>
    <row r="29" spans="1:12" ht="15" x14ac:dyDescent="0.2">
      <c r="A29" s="85">
        <v>24</v>
      </c>
      <c r="B29" s="88" t="s">
        <v>1</v>
      </c>
      <c r="C29" s="95">
        <v>14843</v>
      </c>
      <c r="D29" s="95">
        <v>29986358.02</v>
      </c>
      <c r="E29" s="95">
        <v>13548</v>
      </c>
      <c r="F29" s="95">
        <v>59473104.689999998</v>
      </c>
      <c r="G29" s="95">
        <v>1140</v>
      </c>
      <c r="H29" s="95">
        <v>7135369.8300000001</v>
      </c>
      <c r="I29" s="95">
        <v>71</v>
      </c>
      <c r="J29" s="95">
        <v>1647244.25</v>
      </c>
      <c r="K29" s="95">
        <v>60</v>
      </c>
      <c r="L29" s="95">
        <v>160342</v>
      </c>
    </row>
    <row r="30" spans="1:12" ht="15" x14ac:dyDescent="0.2">
      <c r="A30" s="85">
        <v>25</v>
      </c>
      <c r="B30" s="88" t="s">
        <v>106</v>
      </c>
      <c r="C30" s="95">
        <v>4466</v>
      </c>
      <c r="D30" s="95">
        <v>754523.600000003</v>
      </c>
      <c r="E30" s="95">
        <v>4436</v>
      </c>
      <c r="F30" s="95">
        <v>889837.27000000305</v>
      </c>
      <c r="G30" s="95">
        <v>9</v>
      </c>
      <c r="H30" s="95">
        <v>7990.25</v>
      </c>
      <c r="I30" s="95"/>
      <c r="J30" s="95"/>
      <c r="K30" s="95">
        <v>19</v>
      </c>
      <c r="L30" s="95">
        <v>3347.8</v>
      </c>
    </row>
    <row r="31" spans="1:12" ht="15" x14ac:dyDescent="0.2">
      <c r="A31" s="85">
        <v>26</v>
      </c>
      <c r="B31" s="88" t="s">
        <v>107</v>
      </c>
      <c r="C31" s="95">
        <v>482</v>
      </c>
      <c r="D31" s="95">
        <v>41847</v>
      </c>
      <c r="E31" s="95">
        <v>481</v>
      </c>
      <c r="F31" s="95">
        <v>46031.199999999997</v>
      </c>
      <c r="G31" s="95"/>
      <c r="H31" s="95"/>
      <c r="I31" s="95"/>
      <c r="J31" s="95"/>
      <c r="K31" s="95">
        <v>1</v>
      </c>
      <c r="L31" s="95">
        <v>88.1</v>
      </c>
    </row>
    <row r="32" spans="1:12" ht="75" x14ac:dyDescent="0.2">
      <c r="A32" s="85">
        <v>27</v>
      </c>
      <c r="B32" s="88" t="s">
        <v>82</v>
      </c>
      <c r="C32" s="95">
        <v>3825</v>
      </c>
      <c r="D32" s="95">
        <v>3216641.81</v>
      </c>
      <c r="E32" s="95">
        <v>3766</v>
      </c>
      <c r="F32" s="95">
        <v>3411322.81</v>
      </c>
      <c r="G32" s="95">
        <v>51</v>
      </c>
      <c r="H32" s="95">
        <v>752130.15</v>
      </c>
      <c r="I32" s="95">
        <v>2</v>
      </c>
      <c r="J32" s="95">
        <v>1762</v>
      </c>
      <c r="K32" s="95">
        <v>4</v>
      </c>
      <c r="L32" s="95">
        <v>3524</v>
      </c>
    </row>
    <row r="33" spans="1:12" ht="45" x14ac:dyDescent="0.2">
      <c r="A33" s="85">
        <v>28</v>
      </c>
      <c r="B33" s="88" t="s">
        <v>83</v>
      </c>
      <c r="C33" s="95">
        <v>11121</v>
      </c>
      <c r="D33" s="95">
        <v>343493897.93510002</v>
      </c>
      <c r="E33" s="95">
        <v>11112</v>
      </c>
      <c r="F33" s="95">
        <v>222339203.40000001</v>
      </c>
      <c r="G33" s="95">
        <v>120</v>
      </c>
      <c r="H33" s="95">
        <v>2547523.54</v>
      </c>
      <c r="I33" s="95">
        <v>75</v>
      </c>
      <c r="J33" s="95">
        <v>1845319.45</v>
      </c>
      <c r="K33" s="95">
        <v>59</v>
      </c>
      <c r="L33" s="95">
        <v>1478292.66</v>
      </c>
    </row>
    <row r="34" spans="1:12" ht="30" x14ac:dyDescent="0.2">
      <c r="A34" s="85">
        <v>29</v>
      </c>
      <c r="B34" s="88" t="s">
        <v>110</v>
      </c>
      <c r="C34" s="95">
        <v>4702</v>
      </c>
      <c r="D34" s="95">
        <v>8111765.8899999997</v>
      </c>
      <c r="E34" s="95">
        <v>4614</v>
      </c>
      <c r="F34" s="95">
        <v>10046484.34</v>
      </c>
      <c r="G34" s="95">
        <v>40</v>
      </c>
      <c r="H34" s="95">
        <v>76774.44</v>
      </c>
      <c r="I34" s="95">
        <v>10</v>
      </c>
      <c r="J34" s="95">
        <v>17458</v>
      </c>
      <c r="K34" s="95">
        <v>77</v>
      </c>
      <c r="L34" s="95">
        <v>119006</v>
      </c>
    </row>
    <row r="35" spans="1:12" ht="30" x14ac:dyDescent="0.2">
      <c r="A35" s="85">
        <v>30</v>
      </c>
      <c r="B35" s="88" t="s">
        <v>14</v>
      </c>
      <c r="C35" s="95">
        <v>2</v>
      </c>
      <c r="D35" s="95">
        <v>7048</v>
      </c>
      <c r="E35" s="95">
        <v>2</v>
      </c>
      <c r="F35" s="95">
        <v>7230</v>
      </c>
      <c r="G35" s="95"/>
      <c r="H35" s="95"/>
      <c r="I35" s="95"/>
      <c r="J35" s="95"/>
      <c r="K35" s="95"/>
      <c r="L35" s="95"/>
    </row>
    <row r="36" spans="1:12" ht="15" x14ac:dyDescent="0.2">
      <c r="A36" s="85">
        <v>31</v>
      </c>
      <c r="B36" s="88" t="s">
        <v>15</v>
      </c>
      <c r="C36" s="95">
        <v>1185</v>
      </c>
      <c r="D36" s="95">
        <v>16384180</v>
      </c>
      <c r="E36" s="95">
        <v>1114</v>
      </c>
      <c r="F36" s="95">
        <v>15956555.789999999</v>
      </c>
      <c r="G36" s="95">
        <v>54</v>
      </c>
      <c r="H36" s="95">
        <v>814568</v>
      </c>
      <c r="I36" s="95">
        <v>13</v>
      </c>
      <c r="J36" s="95">
        <v>210235.4</v>
      </c>
      <c r="K36" s="95">
        <v>4</v>
      </c>
      <c r="L36" s="95">
        <v>70480</v>
      </c>
    </row>
    <row r="37" spans="1:12" ht="105" x14ac:dyDescent="0.2">
      <c r="A37" s="85">
        <v>32</v>
      </c>
      <c r="B37" s="88" t="s">
        <v>84</v>
      </c>
      <c r="C37" s="95">
        <v>3889</v>
      </c>
      <c r="D37" s="95">
        <v>13132146</v>
      </c>
      <c r="E37" s="95">
        <v>3045</v>
      </c>
      <c r="F37" s="95">
        <v>11047159.050000001</v>
      </c>
      <c r="G37" s="95">
        <v>34</v>
      </c>
      <c r="H37" s="95">
        <v>104686</v>
      </c>
      <c r="I37" s="95">
        <v>5</v>
      </c>
      <c r="J37" s="95">
        <v>12805.88</v>
      </c>
      <c r="K37" s="95">
        <v>805</v>
      </c>
      <c r="L37" s="95">
        <v>2764720</v>
      </c>
    </row>
    <row r="38" spans="1:12" ht="31.5" customHeight="1" x14ac:dyDescent="0.2">
      <c r="A38" s="85">
        <v>33</v>
      </c>
      <c r="B38" s="87" t="s">
        <v>111</v>
      </c>
      <c r="C38" s="94">
        <f t="shared" ref="C38:L38" si="3">SUM(C39,C46,C47,C48)</f>
        <v>188992</v>
      </c>
      <c r="D38" s="94">
        <f t="shared" si="3"/>
        <v>838872452.72100389</v>
      </c>
      <c r="E38" s="94">
        <f t="shared" si="3"/>
        <v>147034</v>
      </c>
      <c r="F38" s="94">
        <f t="shared" si="3"/>
        <v>882344729.88000095</v>
      </c>
      <c r="G38" s="94">
        <f t="shared" si="3"/>
        <v>4786</v>
      </c>
      <c r="H38" s="94">
        <f t="shared" si="3"/>
        <v>37752290.54999999</v>
      </c>
      <c r="I38" s="94">
        <f t="shared" si="3"/>
        <v>7325</v>
      </c>
      <c r="J38" s="94">
        <f t="shared" si="3"/>
        <v>83460752.639999613</v>
      </c>
      <c r="K38" s="94">
        <f t="shared" si="3"/>
        <v>35144</v>
      </c>
      <c r="L38" s="94">
        <f t="shared" si="3"/>
        <v>39815019.5060004</v>
      </c>
    </row>
    <row r="39" spans="1:12" ht="24" customHeight="1" x14ac:dyDescent="0.2">
      <c r="A39" s="85">
        <v>34</v>
      </c>
      <c r="B39" s="88" t="s">
        <v>85</v>
      </c>
      <c r="C39" s="95">
        <f t="shared" ref="C39:L39" si="4">SUM(C40,C43)</f>
        <v>141887</v>
      </c>
      <c r="D39" s="95">
        <f t="shared" si="4"/>
        <v>518598497.24099797</v>
      </c>
      <c r="E39" s="95">
        <f t="shared" si="4"/>
        <v>101141</v>
      </c>
      <c r="F39" s="95">
        <f t="shared" si="4"/>
        <v>500528468.59999901</v>
      </c>
      <c r="G39" s="95">
        <f t="shared" si="4"/>
        <v>4034</v>
      </c>
      <c r="H39" s="95">
        <f t="shared" si="4"/>
        <v>31259606.529999997</v>
      </c>
      <c r="I39" s="95">
        <f t="shared" si="4"/>
        <v>7000</v>
      </c>
      <c r="J39" s="95">
        <f t="shared" si="4"/>
        <v>31950787.889999602</v>
      </c>
      <c r="K39" s="95">
        <f t="shared" si="4"/>
        <v>28367</v>
      </c>
      <c r="L39" s="95">
        <f t="shared" si="4"/>
        <v>22959748.2160003</v>
      </c>
    </row>
    <row r="40" spans="1:12" ht="19.5" customHeight="1" x14ac:dyDescent="0.2">
      <c r="A40" s="85">
        <v>35</v>
      </c>
      <c r="B40" s="88" t="s">
        <v>86</v>
      </c>
      <c r="C40" s="95">
        <v>28871</v>
      </c>
      <c r="D40" s="95">
        <v>391012134.75099897</v>
      </c>
      <c r="E40" s="95">
        <v>26440</v>
      </c>
      <c r="F40" s="95">
        <v>382633207.859999</v>
      </c>
      <c r="G40" s="95">
        <v>763</v>
      </c>
      <c r="H40" s="95">
        <v>23569323.989999998</v>
      </c>
      <c r="I40" s="95">
        <v>111</v>
      </c>
      <c r="J40" s="95">
        <v>23889566.440000001</v>
      </c>
      <c r="K40" s="95">
        <v>1571</v>
      </c>
      <c r="L40" s="95">
        <v>2404085.8160000001</v>
      </c>
    </row>
    <row r="41" spans="1:12" ht="16.5" customHeight="1" x14ac:dyDescent="0.2">
      <c r="A41" s="85">
        <v>36</v>
      </c>
      <c r="B41" s="89" t="s">
        <v>87</v>
      </c>
      <c r="C41" s="95">
        <v>21611</v>
      </c>
      <c r="D41" s="95">
        <v>381352329.23000002</v>
      </c>
      <c r="E41" s="95">
        <v>21031</v>
      </c>
      <c r="F41" s="95">
        <v>372835875.74000001</v>
      </c>
      <c r="G41" s="95">
        <v>599</v>
      </c>
      <c r="H41" s="95">
        <v>21577474.620000001</v>
      </c>
      <c r="I41" s="95">
        <v>70</v>
      </c>
      <c r="J41" s="95">
        <v>21176555.129999999</v>
      </c>
      <c r="K41" s="95">
        <v>141</v>
      </c>
      <c r="L41" s="95">
        <v>728669.57</v>
      </c>
    </row>
    <row r="42" spans="1:12" ht="16.5" customHeight="1" x14ac:dyDescent="0.2">
      <c r="A42" s="85">
        <v>37</v>
      </c>
      <c r="B42" s="89" t="s">
        <v>76</v>
      </c>
      <c r="C42" s="95">
        <v>7260</v>
      </c>
      <c r="D42" s="95">
        <v>9659805.5209999997</v>
      </c>
      <c r="E42" s="95">
        <v>5409</v>
      </c>
      <c r="F42" s="95">
        <v>9797332.1200000104</v>
      </c>
      <c r="G42" s="95">
        <v>164</v>
      </c>
      <c r="H42" s="95">
        <v>1991849.37</v>
      </c>
      <c r="I42" s="95">
        <v>41</v>
      </c>
      <c r="J42" s="95">
        <v>2713011.31</v>
      </c>
      <c r="K42" s="95">
        <v>1430</v>
      </c>
      <c r="L42" s="95">
        <v>1675416.246</v>
      </c>
    </row>
    <row r="43" spans="1:12" ht="21" customHeight="1" x14ac:dyDescent="0.2">
      <c r="A43" s="85">
        <v>38</v>
      </c>
      <c r="B43" s="88" t="s">
        <v>88</v>
      </c>
      <c r="C43" s="95">
        <v>113016</v>
      </c>
      <c r="D43" s="95">
        <v>127586362.489999</v>
      </c>
      <c r="E43" s="95">
        <v>74701</v>
      </c>
      <c r="F43" s="95">
        <v>117895260.73999999</v>
      </c>
      <c r="G43" s="95">
        <v>3271</v>
      </c>
      <c r="H43" s="95">
        <v>7690282.54</v>
      </c>
      <c r="I43" s="95">
        <v>6889</v>
      </c>
      <c r="J43" s="95">
        <v>8061221.4499995997</v>
      </c>
      <c r="K43" s="95">
        <v>26796</v>
      </c>
      <c r="L43" s="95">
        <v>20555662.4000003</v>
      </c>
    </row>
    <row r="44" spans="1:12" ht="30" customHeight="1" x14ac:dyDescent="0.2">
      <c r="A44" s="85">
        <v>39</v>
      </c>
      <c r="B44" s="89" t="s">
        <v>89</v>
      </c>
      <c r="C44" s="95">
        <v>29027</v>
      </c>
      <c r="D44" s="95">
        <v>67279120.480000004</v>
      </c>
      <c r="E44" s="95">
        <v>26414</v>
      </c>
      <c r="F44" s="95">
        <v>78702082.599999994</v>
      </c>
      <c r="G44" s="95">
        <v>1674</v>
      </c>
      <c r="H44" s="95">
        <v>6152796.8899999997</v>
      </c>
      <c r="I44" s="95">
        <v>204</v>
      </c>
      <c r="J44" s="95">
        <v>3651445.24</v>
      </c>
      <c r="K44" s="95">
        <v>378</v>
      </c>
      <c r="L44" s="95">
        <v>683332</v>
      </c>
    </row>
    <row r="45" spans="1:12" ht="21" customHeight="1" x14ac:dyDescent="0.2">
      <c r="A45" s="85">
        <v>40</v>
      </c>
      <c r="B45" s="89" t="s">
        <v>79</v>
      </c>
      <c r="C45" s="95">
        <v>83989</v>
      </c>
      <c r="D45" s="95">
        <v>60307242.009997897</v>
      </c>
      <c r="E45" s="95">
        <v>48287</v>
      </c>
      <c r="F45" s="95">
        <v>39193178.140000001</v>
      </c>
      <c r="G45" s="95">
        <v>1597</v>
      </c>
      <c r="H45" s="95">
        <v>1537485.65</v>
      </c>
      <c r="I45" s="95">
        <v>6685</v>
      </c>
      <c r="J45" s="95">
        <v>4409776.2099997997</v>
      </c>
      <c r="K45" s="95">
        <v>26418</v>
      </c>
      <c r="L45" s="95">
        <v>19872330.4000003</v>
      </c>
    </row>
    <row r="46" spans="1:12" ht="45" customHeight="1" x14ac:dyDescent="0.2">
      <c r="A46" s="85">
        <v>41</v>
      </c>
      <c r="B46" s="88" t="s">
        <v>90</v>
      </c>
      <c r="C46" s="95">
        <v>37192</v>
      </c>
      <c r="D46" s="95">
        <v>308575751.10000598</v>
      </c>
      <c r="E46" s="95">
        <v>37045</v>
      </c>
      <c r="F46" s="95">
        <v>371570167.57000202</v>
      </c>
      <c r="G46" s="95">
        <v>640</v>
      </c>
      <c r="H46" s="95">
        <v>6373239.4199999999</v>
      </c>
      <c r="I46" s="95">
        <v>297</v>
      </c>
      <c r="J46" s="95">
        <v>51455612.350000001</v>
      </c>
      <c r="K46" s="95">
        <v>5347</v>
      </c>
      <c r="L46" s="95">
        <v>14694903.2900001</v>
      </c>
    </row>
    <row r="47" spans="1:12" ht="30" customHeight="1" x14ac:dyDescent="0.2">
      <c r="A47" s="85">
        <v>42</v>
      </c>
      <c r="B47" s="90" t="s">
        <v>16</v>
      </c>
      <c r="C47" s="95">
        <v>5345</v>
      </c>
      <c r="D47" s="95">
        <v>9249583.7699999996</v>
      </c>
      <c r="E47" s="95">
        <v>4592</v>
      </c>
      <c r="F47" s="95">
        <v>7905606.2999999998</v>
      </c>
      <c r="G47" s="95">
        <v>60</v>
      </c>
      <c r="H47" s="95">
        <v>89269.23</v>
      </c>
      <c r="I47" s="95">
        <v>21</v>
      </c>
      <c r="J47" s="95">
        <v>51248</v>
      </c>
      <c r="K47" s="95">
        <v>1164</v>
      </c>
      <c r="L47" s="95">
        <v>2019231.8</v>
      </c>
    </row>
    <row r="48" spans="1:12" ht="51" customHeight="1" x14ac:dyDescent="0.2">
      <c r="A48" s="85">
        <v>43</v>
      </c>
      <c r="B48" s="88" t="s">
        <v>91</v>
      </c>
      <c r="C48" s="95">
        <v>4568</v>
      </c>
      <c r="D48" s="95">
        <v>2448620.6099999901</v>
      </c>
      <c r="E48" s="95">
        <v>4256</v>
      </c>
      <c r="F48" s="95">
        <v>2340487.4099999899</v>
      </c>
      <c r="G48" s="95">
        <v>52</v>
      </c>
      <c r="H48" s="95">
        <v>30175.37</v>
      </c>
      <c r="I48" s="95">
        <v>7</v>
      </c>
      <c r="J48" s="95">
        <v>3104.4</v>
      </c>
      <c r="K48" s="95">
        <v>266</v>
      </c>
      <c r="L48" s="95">
        <v>141136.20000000001</v>
      </c>
    </row>
    <row r="49" spans="1:12" ht="21.75" customHeight="1" x14ac:dyDescent="0.2">
      <c r="A49" s="85">
        <v>44</v>
      </c>
      <c r="B49" s="87" t="s">
        <v>112</v>
      </c>
      <c r="C49" s="94">
        <f t="shared" ref="C49:L49" si="5">SUM(C50:C53)</f>
        <v>42536</v>
      </c>
      <c r="D49" s="94">
        <f t="shared" si="5"/>
        <v>1006747.3280000001</v>
      </c>
      <c r="E49" s="94">
        <f t="shared" si="5"/>
        <v>42216</v>
      </c>
      <c r="F49" s="94">
        <f t="shared" si="5"/>
        <v>1534290.99</v>
      </c>
      <c r="G49" s="94">
        <f t="shared" si="5"/>
        <v>9</v>
      </c>
      <c r="H49" s="94">
        <f t="shared" si="5"/>
        <v>10001.08</v>
      </c>
      <c r="I49" s="94">
        <f t="shared" si="5"/>
        <v>434</v>
      </c>
      <c r="J49" s="94">
        <f t="shared" si="5"/>
        <v>128873.78</v>
      </c>
      <c r="K49" s="94">
        <f t="shared" si="5"/>
        <v>331</v>
      </c>
      <c r="L49" s="94">
        <f t="shared" si="5"/>
        <v>11266.61</v>
      </c>
    </row>
    <row r="50" spans="1:12" ht="18.75" customHeight="1" x14ac:dyDescent="0.2">
      <c r="A50" s="85">
        <v>45</v>
      </c>
      <c r="B50" s="88" t="s">
        <v>9</v>
      </c>
      <c r="C50" s="95">
        <v>33747</v>
      </c>
      <c r="D50" s="95">
        <v>605287.10800000001</v>
      </c>
      <c r="E50" s="95">
        <v>33514</v>
      </c>
      <c r="F50" s="95">
        <v>1012403.58</v>
      </c>
      <c r="G50" s="95">
        <v>5</v>
      </c>
      <c r="H50" s="95">
        <v>4268.93</v>
      </c>
      <c r="I50" s="95">
        <v>346</v>
      </c>
      <c r="J50" s="95">
        <v>27658.54</v>
      </c>
      <c r="K50" s="95">
        <v>247</v>
      </c>
      <c r="L50" s="95">
        <v>6324.64</v>
      </c>
    </row>
    <row r="51" spans="1:12" ht="27" customHeight="1" x14ac:dyDescent="0.2">
      <c r="A51" s="85">
        <v>46</v>
      </c>
      <c r="B51" s="88" t="s">
        <v>10</v>
      </c>
      <c r="C51" s="95">
        <v>5211</v>
      </c>
      <c r="D51" s="95">
        <v>286704.26</v>
      </c>
      <c r="E51" s="95">
        <v>5143</v>
      </c>
      <c r="F51" s="95">
        <v>319455.94</v>
      </c>
      <c r="G51" s="95">
        <v>3</v>
      </c>
      <c r="H51" s="95">
        <v>5504.68</v>
      </c>
      <c r="I51" s="95">
        <v>29</v>
      </c>
      <c r="J51" s="95">
        <v>91582.06</v>
      </c>
      <c r="K51" s="95">
        <v>68</v>
      </c>
      <c r="L51" s="95">
        <v>3557.04</v>
      </c>
    </row>
    <row r="52" spans="1:12" ht="76.5" customHeight="1" x14ac:dyDescent="0.2">
      <c r="A52" s="85">
        <v>47</v>
      </c>
      <c r="B52" s="88" t="s">
        <v>92</v>
      </c>
      <c r="C52" s="95">
        <v>1776</v>
      </c>
      <c r="D52" s="95">
        <v>18705.169999999998</v>
      </c>
      <c r="E52" s="95">
        <v>1768</v>
      </c>
      <c r="F52" s="95">
        <v>74625.05</v>
      </c>
      <c r="G52" s="95"/>
      <c r="H52" s="95"/>
      <c r="I52" s="95">
        <v>12</v>
      </c>
      <c r="J52" s="95">
        <v>427.42</v>
      </c>
      <c r="K52" s="95">
        <v>8</v>
      </c>
      <c r="L52" s="95">
        <v>158.57</v>
      </c>
    </row>
    <row r="53" spans="1:12" ht="24" customHeight="1" x14ac:dyDescent="0.2">
      <c r="A53" s="85">
        <v>48</v>
      </c>
      <c r="B53" s="88" t="s">
        <v>93</v>
      </c>
      <c r="C53" s="95">
        <v>1802</v>
      </c>
      <c r="D53" s="95">
        <v>96050.79</v>
      </c>
      <c r="E53" s="95">
        <v>1791</v>
      </c>
      <c r="F53" s="95">
        <v>127806.42</v>
      </c>
      <c r="G53" s="95">
        <v>1</v>
      </c>
      <c r="H53" s="95">
        <v>227.47</v>
      </c>
      <c r="I53" s="95">
        <v>47</v>
      </c>
      <c r="J53" s="95">
        <v>9205.76</v>
      </c>
      <c r="K53" s="95">
        <v>8</v>
      </c>
      <c r="L53" s="95">
        <v>1226.3599999999999</v>
      </c>
    </row>
    <row r="54" spans="1:12" ht="28.5" customHeight="1" x14ac:dyDescent="0.2">
      <c r="A54" s="85">
        <v>49</v>
      </c>
      <c r="B54" s="87" t="s">
        <v>113</v>
      </c>
      <c r="C54" s="94">
        <v>335155</v>
      </c>
      <c r="D54" s="94">
        <v>118113166.14</v>
      </c>
      <c r="E54" s="94">
        <v>149802</v>
      </c>
      <c r="F54" s="94">
        <v>53865844.860000297</v>
      </c>
      <c r="G54" s="94">
        <v>6</v>
      </c>
      <c r="H54" s="94">
        <v>32475.8</v>
      </c>
      <c r="I54" s="94">
        <v>330548</v>
      </c>
      <c r="J54" s="94">
        <v>121626030.63</v>
      </c>
      <c r="K54" s="95">
        <v>4574</v>
      </c>
      <c r="L54" s="94">
        <v>1754558.99999999</v>
      </c>
    </row>
    <row r="55" spans="1:12" ht="15" x14ac:dyDescent="0.2">
      <c r="A55" s="85">
        <v>50</v>
      </c>
      <c r="B55" s="86" t="s">
        <v>114</v>
      </c>
      <c r="C55" s="94">
        <f t="shared" ref="C55:L55" si="6">SUM(C6,C27,C38,C49,C54)</f>
        <v>1575026</v>
      </c>
      <c r="D55" s="94">
        <f t="shared" si="6"/>
        <v>3089630091.6248021</v>
      </c>
      <c r="E55" s="94">
        <f t="shared" si="6"/>
        <v>1158652</v>
      </c>
      <c r="F55" s="94">
        <f t="shared" si="6"/>
        <v>2862800536.7299995</v>
      </c>
      <c r="G55" s="94">
        <f t="shared" si="6"/>
        <v>26290</v>
      </c>
      <c r="H55" s="94">
        <f t="shared" si="6"/>
        <v>108758903.40999997</v>
      </c>
      <c r="I55" s="94">
        <f t="shared" si="6"/>
        <v>404788</v>
      </c>
      <c r="J55" s="94">
        <f t="shared" si="6"/>
        <v>268401990.0099996</v>
      </c>
      <c r="K55" s="94">
        <f t="shared" si="6"/>
        <v>182328</v>
      </c>
      <c r="L55" s="94">
        <f t="shared" si="6"/>
        <v>140247677.79100043</v>
      </c>
    </row>
    <row r="56" spans="1:12" x14ac:dyDescent="0.2">
      <c r="C56" s="48"/>
      <c r="D56" s="51"/>
      <c r="E56" s="51"/>
      <c r="F56" s="51"/>
      <c r="G56" s="48"/>
      <c r="H56" s="48"/>
      <c r="I56" s="48"/>
      <c r="J56" s="48"/>
      <c r="K56" s="48"/>
      <c r="L56" s="48"/>
    </row>
    <row r="57" spans="1:12" ht="12.75" x14ac:dyDescent="0.2">
      <c r="B57" s="49"/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</row>
  </sheetData>
  <mergeCells count="17"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  <mergeCell ref="H3:H4"/>
    <mergeCell ref="K3:K4"/>
    <mergeCell ref="L3:L4"/>
    <mergeCell ref="K2:L2"/>
    <mergeCell ref="I2:J2"/>
    <mergeCell ref="I3:I4"/>
    <mergeCell ref="J3:J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Зведений- 10, Підрозділ: Державна судова адміністрація України,_x000D_
 Початок періоду: 01.01.2018, Кінець періоду: 31.12.2018&amp;L83C917B5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RowHeight="12.75" x14ac:dyDescent="0.2"/>
  <cols>
    <col min="1" max="1" width="4.7109375" customWidth="1"/>
    <col min="2" max="2" width="70.5703125" customWidth="1"/>
    <col min="3" max="3" width="15.42578125" customWidth="1"/>
    <col min="4" max="4" width="4.5703125" customWidth="1"/>
    <col min="5" max="5" width="16" customWidth="1"/>
    <col min="6" max="6" width="17.140625" customWidth="1"/>
  </cols>
  <sheetData>
    <row r="1" spans="1:6" ht="18.75" customHeight="1" x14ac:dyDescent="0.2">
      <c r="A1" s="60"/>
      <c r="B1" s="61" t="s">
        <v>97</v>
      </c>
      <c r="C1" s="61"/>
      <c r="D1" s="61"/>
      <c r="E1" s="60"/>
      <c r="F1" s="60"/>
    </row>
    <row r="2" spans="1:6" x14ac:dyDescent="0.2">
      <c r="A2" s="60"/>
      <c r="B2" s="62"/>
      <c r="C2" s="62"/>
      <c r="D2" s="62"/>
      <c r="E2" s="60"/>
      <c r="F2" s="60"/>
    </row>
    <row r="3" spans="1:6" ht="39.75" customHeight="1" x14ac:dyDescent="0.2">
      <c r="A3" s="63" t="s">
        <v>0</v>
      </c>
      <c r="B3" s="149" t="s">
        <v>17</v>
      </c>
      <c r="C3" s="150"/>
      <c r="D3" s="151"/>
      <c r="E3" s="64" t="s">
        <v>7</v>
      </c>
      <c r="F3" s="64" t="s">
        <v>11</v>
      </c>
    </row>
    <row r="4" spans="1:6" ht="18" customHeight="1" x14ac:dyDescent="0.2">
      <c r="A4" s="65">
        <v>1</v>
      </c>
      <c r="B4" s="152" t="s">
        <v>59</v>
      </c>
      <c r="C4" s="153"/>
      <c r="D4" s="154"/>
      <c r="E4" s="91">
        <f>SUM(E5:E24)</f>
        <v>175430</v>
      </c>
      <c r="F4" s="91">
        <f>SUM(F5:F24)</f>
        <v>121707493.37099999</v>
      </c>
    </row>
    <row r="5" spans="1:6" ht="20.25" customHeight="1" x14ac:dyDescent="0.2">
      <c r="A5" s="65">
        <v>2</v>
      </c>
      <c r="B5" s="142" t="s">
        <v>60</v>
      </c>
      <c r="C5" s="143"/>
      <c r="D5" s="144"/>
      <c r="E5" s="92">
        <v>20950</v>
      </c>
      <c r="F5" s="93">
        <v>16971317.515999999</v>
      </c>
    </row>
    <row r="6" spans="1:6" ht="28.5" customHeight="1" x14ac:dyDescent="0.2">
      <c r="A6" s="65">
        <v>3</v>
      </c>
      <c r="B6" s="142" t="s">
        <v>61</v>
      </c>
      <c r="C6" s="143"/>
      <c r="D6" s="144"/>
      <c r="E6" s="92">
        <v>1849</v>
      </c>
      <c r="F6" s="93">
        <v>2885608.93</v>
      </c>
    </row>
    <row r="7" spans="1:6" ht="40.5" customHeight="1" x14ac:dyDescent="0.2">
      <c r="A7" s="65">
        <v>4</v>
      </c>
      <c r="B7" s="142" t="s">
        <v>98</v>
      </c>
      <c r="C7" s="143"/>
      <c r="D7" s="144"/>
      <c r="E7" s="92">
        <v>89116</v>
      </c>
      <c r="F7" s="93">
        <v>47840843.539999999</v>
      </c>
    </row>
    <row r="8" spans="1:6" ht="41.25" customHeight="1" x14ac:dyDescent="0.2">
      <c r="A8" s="65">
        <v>5</v>
      </c>
      <c r="B8" s="142" t="s">
        <v>62</v>
      </c>
      <c r="C8" s="143"/>
      <c r="D8" s="144"/>
      <c r="E8" s="92">
        <v>73</v>
      </c>
      <c r="F8" s="93">
        <v>102318.8</v>
      </c>
    </row>
    <row r="9" spans="1:6" ht="30.75" customHeight="1" x14ac:dyDescent="0.2">
      <c r="A9" s="65">
        <v>6</v>
      </c>
      <c r="B9" s="142" t="s">
        <v>63</v>
      </c>
      <c r="C9" s="143"/>
      <c r="D9" s="144"/>
      <c r="E9" s="92">
        <v>1894</v>
      </c>
      <c r="F9" s="93">
        <v>1438490.75</v>
      </c>
    </row>
    <row r="10" spans="1:6" ht="26.25" customHeight="1" x14ac:dyDescent="0.2">
      <c r="A10" s="65">
        <v>7</v>
      </c>
      <c r="B10" s="142" t="s">
        <v>64</v>
      </c>
      <c r="C10" s="143"/>
      <c r="D10" s="144"/>
      <c r="E10" s="92">
        <v>1593</v>
      </c>
      <c r="F10" s="93">
        <v>3208935.5</v>
      </c>
    </row>
    <row r="11" spans="1:6" ht="26.25" customHeight="1" x14ac:dyDescent="0.2">
      <c r="A11" s="65">
        <v>8</v>
      </c>
      <c r="B11" s="142" t="s">
        <v>65</v>
      </c>
      <c r="C11" s="143"/>
      <c r="D11" s="144"/>
      <c r="E11" s="92">
        <v>3133</v>
      </c>
      <c r="F11" s="93">
        <v>3044678.63</v>
      </c>
    </row>
    <row r="12" spans="1:6" ht="29.25" customHeight="1" x14ac:dyDescent="0.2">
      <c r="A12" s="65">
        <v>9</v>
      </c>
      <c r="B12" s="142" t="s">
        <v>99</v>
      </c>
      <c r="C12" s="143"/>
      <c r="D12" s="144"/>
      <c r="E12" s="92">
        <v>1914</v>
      </c>
      <c r="F12" s="93">
        <v>1546120.46</v>
      </c>
    </row>
    <row r="13" spans="1:6" ht="20.25" customHeight="1" x14ac:dyDescent="0.2">
      <c r="A13" s="65">
        <v>10</v>
      </c>
      <c r="B13" s="142" t="s">
        <v>100</v>
      </c>
      <c r="C13" s="143"/>
      <c r="D13" s="144"/>
      <c r="E13" s="92">
        <v>21037</v>
      </c>
      <c r="F13" s="93">
        <v>20542295.995000001</v>
      </c>
    </row>
    <row r="14" spans="1:6" ht="21" customHeight="1" x14ac:dyDescent="0.2">
      <c r="A14" s="65">
        <v>11</v>
      </c>
      <c r="B14" s="142" t="s">
        <v>66</v>
      </c>
      <c r="C14" s="143"/>
      <c r="D14" s="144"/>
      <c r="E14" s="92">
        <v>11159</v>
      </c>
      <c r="F14" s="93">
        <v>9193333.94000002</v>
      </c>
    </row>
    <row r="15" spans="1:6" ht="20.25" customHeight="1" x14ac:dyDescent="0.2">
      <c r="A15" s="65">
        <v>12</v>
      </c>
      <c r="B15" s="142" t="s">
        <v>67</v>
      </c>
      <c r="C15" s="143"/>
      <c r="D15" s="144"/>
      <c r="E15" s="92">
        <v>7</v>
      </c>
      <c r="F15" s="93">
        <v>4933.6000000000004</v>
      </c>
    </row>
    <row r="16" spans="1:6" ht="36" customHeight="1" x14ac:dyDescent="0.2">
      <c r="A16" s="65">
        <v>13</v>
      </c>
      <c r="B16" s="142" t="s">
        <v>68</v>
      </c>
      <c r="C16" s="143"/>
      <c r="D16" s="144"/>
      <c r="E16" s="92">
        <v>3542</v>
      </c>
      <c r="F16" s="93">
        <v>1425721.48</v>
      </c>
    </row>
    <row r="17" spans="1:11" ht="20.25" customHeight="1" x14ac:dyDescent="0.2">
      <c r="A17" s="65">
        <v>14</v>
      </c>
      <c r="B17" s="142" t="s">
        <v>69</v>
      </c>
      <c r="C17" s="143"/>
      <c r="D17" s="144"/>
      <c r="E17" s="92">
        <v>9204</v>
      </c>
      <c r="F17" s="93">
        <v>7506555.77999999</v>
      </c>
    </row>
    <row r="18" spans="1:11" ht="29.25" customHeight="1" x14ac:dyDescent="0.2">
      <c r="A18" s="65">
        <v>15</v>
      </c>
      <c r="B18" s="142" t="s">
        <v>70</v>
      </c>
      <c r="C18" s="143"/>
      <c r="D18" s="144"/>
      <c r="E18" s="92">
        <v>978</v>
      </c>
      <c r="F18" s="93">
        <v>1022142.39</v>
      </c>
    </row>
    <row r="19" spans="1:11" ht="54.75" customHeight="1" x14ac:dyDescent="0.2">
      <c r="A19" s="65">
        <v>16</v>
      </c>
      <c r="B19" s="142" t="s">
        <v>71</v>
      </c>
      <c r="C19" s="143"/>
      <c r="D19" s="144"/>
      <c r="E19" s="92">
        <v>235</v>
      </c>
      <c r="F19" s="93">
        <v>494752.17</v>
      </c>
    </row>
    <row r="20" spans="1:11" ht="21" customHeight="1" x14ac:dyDescent="0.2">
      <c r="A20" s="65">
        <v>17</v>
      </c>
      <c r="B20" s="142" t="s">
        <v>95</v>
      </c>
      <c r="C20" s="143"/>
      <c r="D20" s="144"/>
      <c r="E20" s="92">
        <v>945</v>
      </c>
      <c r="F20" s="93">
        <v>865590.02</v>
      </c>
    </row>
    <row r="21" spans="1:11" ht="41.25" customHeight="1" x14ac:dyDescent="0.2">
      <c r="A21" s="65">
        <v>18</v>
      </c>
      <c r="B21" s="142" t="s">
        <v>94</v>
      </c>
      <c r="C21" s="143"/>
      <c r="D21" s="144"/>
      <c r="E21" s="92">
        <v>208</v>
      </c>
      <c r="F21" s="93">
        <v>154159.82</v>
      </c>
    </row>
    <row r="22" spans="1:11" ht="57" customHeight="1" x14ac:dyDescent="0.2">
      <c r="A22" s="65">
        <v>19</v>
      </c>
      <c r="B22" s="146" t="s">
        <v>96</v>
      </c>
      <c r="C22" s="146"/>
      <c r="D22" s="146"/>
      <c r="E22" s="92">
        <v>111</v>
      </c>
      <c r="F22" s="93">
        <v>89306.9</v>
      </c>
    </row>
    <row r="23" spans="1:11" ht="68.25" customHeight="1" x14ac:dyDescent="0.2">
      <c r="A23" s="65">
        <v>20</v>
      </c>
      <c r="B23" s="142" t="s">
        <v>101</v>
      </c>
      <c r="C23" s="143"/>
      <c r="D23" s="144"/>
      <c r="E23" s="92">
        <v>7294</v>
      </c>
      <c r="F23" s="93">
        <v>2580625.1999999899</v>
      </c>
    </row>
    <row r="24" spans="1:11" ht="65.25" customHeight="1" x14ac:dyDescent="0.2">
      <c r="A24" s="65">
        <v>21</v>
      </c>
      <c r="B24" s="142" t="s">
        <v>102</v>
      </c>
      <c r="C24" s="143"/>
      <c r="D24" s="144"/>
      <c r="E24" s="92">
        <v>188</v>
      </c>
      <c r="F24" s="93">
        <v>789761.95</v>
      </c>
    </row>
    <row r="25" spans="1:11" x14ac:dyDescent="0.2">
      <c r="A25" s="66"/>
      <c r="B25" s="66"/>
      <c r="C25" s="66"/>
      <c r="D25" s="66"/>
      <c r="E25" s="66"/>
      <c r="F25" s="66"/>
    </row>
    <row r="26" spans="1:11" ht="30" customHeight="1" x14ac:dyDescent="0.25">
      <c r="A26" s="67"/>
      <c r="B26" s="99" t="s">
        <v>125</v>
      </c>
      <c r="C26" s="54"/>
      <c r="D26" s="57" t="s">
        <v>119</v>
      </c>
      <c r="E26" s="147" t="s">
        <v>120</v>
      </c>
      <c r="F26" s="147"/>
      <c r="I26" s="69"/>
      <c r="J26" s="69"/>
      <c r="K26" s="69"/>
    </row>
    <row r="27" spans="1:11" ht="15.75" x14ac:dyDescent="0.25">
      <c r="A27" s="68"/>
      <c r="B27" s="53"/>
      <c r="C27" s="59" t="s">
        <v>52</v>
      </c>
      <c r="D27" s="40"/>
      <c r="E27" s="59" t="s">
        <v>55</v>
      </c>
      <c r="I27" s="70"/>
      <c r="J27" s="66"/>
      <c r="K27" s="66"/>
    </row>
    <row r="28" spans="1:11" ht="14.25" x14ac:dyDescent="0.2">
      <c r="A28" s="71"/>
      <c r="B28" s="100" t="s">
        <v>51</v>
      </c>
      <c r="C28" s="54"/>
      <c r="D28" s="56" t="s">
        <v>119</v>
      </c>
      <c r="E28" s="148" t="s">
        <v>121</v>
      </c>
      <c r="F28" s="148"/>
      <c r="I28" s="72"/>
      <c r="J28" s="66"/>
      <c r="K28" s="66"/>
    </row>
    <row r="29" spans="1:11" ht="14.25" x14ac:dyDescent="0.2">
      <c r="A29" s="71"/>
      <c r="B29" s="38"/>
      <c r="C29" s="59" t="s">
        <v>52</v>
      </c>
      <c r="E29" s="59" t="s">
        <v>55</v>
      </c>
      <c r="I29" s="72"/>
      <c r="J29" s="66"/>
      <c r="K29" s="66"/>
    </row>
    <row r="30" spans="1:11" ht="15" customHeight="1" x14ac:dyDescent="0.2">
      <c r="A30" s="73"/>
      <c r="B30" s="38"/>
      <c r="C30" s="55"/>
      <c r="I30" s="75"/>
      <c r="J30" s="75"/>
      <c r="K30" s="76"/>
    </row>
    <row r="31" spans="1:11" ht="15" customHeight="1" x14ac:dyDescent="0.25">
      <c r="A31" s="77" t="s">
        <v>119</v>
      </c>
      <c r="B31" s="41" t="s">
        <v>56</v>
      </c>
      <c r="C31" s="145" t="s">
        <v>122</v>
      </c>
      <c r="D31" s="145"/>
      <c r="E31" s="39" t="s">
        <v>119</v>
      </c>
      <c r="I31" s="78"/>
      <c r="J31" s="75"/>
      <c r="K31" s="76"/>
    </row>
    <row r="32" spans="1:11" ht="15" customHeight="1" x14ac:dyDescent="0.2">
      <c r="A32" s="77" t="s">
        <v>119</v>
      </c>
      <c r="B32" s="42" t="s">
        <v>57</v>
      </c>
      <c r="C32" s="141" t="s">
        <v>119</v>
      </c>
      <c r="D32" s="141"/>
      <c r="E32" s="58"/>
      <c r="I32" s="79"/>
      <c r="J32" s="79"/>
      <c r="K32" s="79"/>
    </row>
    <row r="33" spans="1:11" ht="15.75" customHeight="1" x14ac:dyDescent="0.25">
      <c r="A33" s="80"/>
      <c r="B33" s="43" t="s">
        <v>58</v>
      </c>
      <c r="C33" s="141" t="s">
        <v>123</v>
      </c>
      <c r="D33" s="141"/>
      <c r="F33" s="96" t="s">
        <v>124</v>
      </c>
      <c r="I33" s="75"/>
      <c r="J33" s="75"/>
      <c r="K33" s="76"/>
    </row>
    <row r="34" spans="1:11" x14ac:dyDescent="0.2">
      <c r="A34" s="80"/>
      <c r="B34" s="81"/>
      <c r="C34" s="81"/>
      <c r="D34" s="81"/>
      <c r="E34" s="82"/>
      <c r="F34" s="82"/>
      <c r="G34" s="83"/>
      <c r="H34" s="74"/>
      <c r="I34" s="75"/>
      <c r="J34" s="75"/>
      <c r="K34" s="76"/>
    </row>
    <row r="35" spans="1:11" x14ac:dyDescent="0.2">
      <c r="A35" s="73"/>
      <c r="B35" s="84"/>
      <c r="C35" s="84"/>
      <c r="D35" s="84"/>
      <c r="E35" s="73"/>
      <c r="F35" s="73"/>
      <c r="G35" s="66"/>
      <c r="H35" s="66"/>
      <c r="I35" s="66"/>
      <c r="J35" s="66"/>
      <c r="K35" s="66"/>
    </row>
  </sheetData>
  <mergeCells count="27">
    <mergeCell ref="E26:F26"/>
    <mergeCell ref="E28:F28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C31:D31"/>
    <mergeCell ref="C32:D32"/>
    <mergeCell ref="B20:D20"/>
    <mergeCell ref="B22:D22"/>
    <mergeCell ref="B23:D23"/>
    <mergeCell ref="B24:D24"/>
    <mergeCell ref="C33:D33"/>
    <mergeCell ref="B15:D15"/>
    <mergeCell ref="B16:D16"/>
    <mergeCell ref="B17:D17"/>
    <mergeCell ref="B18:D18"/>
    <mergeCell ref="B19:D19"/>
    <mergeCell ref="B21:D21"/>
  </mergeCells>
  <pageMargins left="0.31496062992125984" right="0.51181102362204722" top="0.55118110236220474" bottom="0.74803149606299213" header="0.31496062992125984" footer="0.31496062992125984"/>
  <pageSetup paperSize="9" scale="75" firstPageNumber="4" orientation="portrait" useFirstPageNumber="1" r:id="rId1"/>
  <headerFooter>
    <oddFooter>&amp;R&amp;P&amp;C&amp;CФорма № Зведений- 10, Підрозділ: Державна судова адміністрація України,_x000D_
 Початок періоду: 01.01.2018, Кінець періоду: 31.12.2018&amp;L83C917B5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2019-02-11T09:54:02Z</cp:lastPrinted>
  <dcterms:created xsi:type="dcterms:W3CDTF">2015-09-09T10:27:37Z</dcterms:created>
  <dcterms:modified xsi:type="dcterms:W3CDTF">2019-02-19T15:08:16Z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Зведений- 10_4.2018 Укр.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300765</vt:i4>
  </property>
  <property fmtid="{D5CDD505-2E9C-101B-9397-08002B2CF9AE}" pid="7" name="Тип звіту">
    <vt:lpwstr>Зведений- 10</vt:lpwstr>
  </property>
  <property fmtid="{D5CDD505-2E9C-101B-9397-08002B2CF9AE}" pid="8" name="К.Cума">
    <vt:lpwstr>83C917B5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4A6FBC83</vt:lpwstr>
  </property>
  <property fmtid="{D5CDD505-2E9C-101B-9397-08002B2CF9AE}" pid="16" name="Версія БД">
    <vt:lpwstr>3.22.0.1578</vt:lpwstr>
  </property>
</Properties>
</file>