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<sst xmlns="http://schemas.openxmlformats.org/spreadsheetml/2006/main" count="280" uniqueCount="212">
  <si>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</si>
  <si>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</si>
  <si>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</si>
  <si>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</si>
  <si>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</si>
  <si>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</si>
  <si>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</si>
  <si>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</si>
  <si>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</si>
  <si>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</si>
  <si>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</si>
  <si>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</si>
  <si>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</si>
  <si>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</si>
  <si>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</si>
  <si>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</si>
  <si>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</si>
  <si>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</si>
  <si>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</si>
  <si>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</si>
  <si>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</si>
  <si>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</si>
  <si>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</si>
  <si>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</si>
  <si>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</si>
  <si>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</si>
  <si>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</si>
  <si>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</si>
  <si>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</si>
  <si>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</si>
  <si>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</si>
  <si>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</si>
  <si>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</si>
  <si>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</si>
  <si>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</si>
  <si>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</si>
  <si>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</si>
  <si>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</si>
  <si>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</si>
  <si>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</si>
  <si>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</si>
  <si>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</si>
  <si>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</si>
  <si>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</si>
  <si>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</si>
  <si>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</si>
  <si>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</si>
  <si>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</si>
  <si>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</si>
  <si>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</si>
  <si>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</si>
  <si>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</si>
  <si>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</si>
  <si>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</si>
  <si>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</si>
  <si>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</si>
  <si>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</si>
  <si>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</si>
  <si>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</si>
  <si>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</si>
  <si>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</si>
  <si>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</si>
  <si>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</si>
  <si>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</si>
  <si>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</si>
  <si>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</si>
  <si>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</si>
  <si>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</si>
  <si>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</si>
  <si>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</si>
  <si>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</si>
  <si>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</si>
  <si>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</si>
  <si>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</si>
  <si>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</si>
  <si>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</si>
  <si>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</si>
  <si>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</si>
  <si>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</si>
  <si>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</si>
  <si>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</si>
  <si>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</si>
  <si>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</si>
  <si>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</si>
  <si>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</si>
  <si>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</si>
  <si>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</si>
  <si>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</si>
  <si>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</si>
  <si>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</si>
  <si>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</si>
  <si>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</si>
  <si>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</si>
  <si>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</si>
  <si>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</si>
  <si>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</si>
  <si>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</si>
  <si>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</si>
  <si>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</si>
  <si>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</si>
  <si>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</si>
  <si>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</si>
  <si>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</si>
  <si>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</si>
  <si>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</si>
  <si>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</si>
  <si>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</si>
  <si>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</si>
  <si>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</si>
  <si>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</si>
  <si>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</si>
  <si>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</si>
  <si>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</si>
  <si>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</si>
  <si>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</si>
  <si>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</si>
  <si>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</si>
  <si>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</si>
  <si>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</si>
  <si>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</si>
  <si>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</si>
  <si>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</si>
  <si>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</si>
  <si>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</si>
  <si>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</si>
  <si>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</si>
  <si>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</si>
  <si>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</si>
  <si>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</si>
  <si>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</si>
  <si>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</si>
  <si>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</si>
  <si>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</si>
  <si>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</si>
  <si>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</si>
  <si>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</si>
  <si>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</si>
  <si>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</si>
  <si>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</si>
  <si>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</si>
  <si>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</si>
  <si>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</si>
  <si>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</si>
  <si>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</si>
  <si>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</si>
  <si>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</si>
  <si>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</si>
  <si>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</si>
  <si>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</si>
  <si>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</si>
  <si>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</si>
  <si>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</si>
  <si>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</si>
  <si>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</si>
  <si>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</si>
  <si>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</si>
  <si>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</si>
  <si>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</si>
  <si>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</si>
  <si>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</si>
  <si>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</si>
  <si>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</si>
  <si>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</si>
  <si>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</si>
  <si>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</si>
  <si>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</si>
  <si>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</si>
  <si>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</si>
  <si>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</si>
  <si>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</si>
  <si>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</si>
  <si>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</si>
  <si>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</si>
  <si>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</si>
  <si>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</si>
  <si>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</si>
  <si>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</si>
  <si>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</si>
  <si>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</si>
  <si>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</si>
  <si>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</si>
  <si>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</si>
  <si>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</si>
  <si>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</si>
  <si>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</si>
  <si>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</si>
  <si>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</si>
  <si>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</si>
  <si>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</si>
  <si>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</si>
  <si>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</si>
  <si>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</si>
  <si>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</si>
  <si>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</si>
  <si>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</si>
  <si>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</si>
  <si>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</si>
  <si>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</si>
  <si>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</si>
  <si>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</si>
  <si>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</si>
  <si>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</si>
  <si>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</si>
  <si>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</si>
  <si>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</si>
  <si>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</si>
  <si>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</si>
  <si>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І.В. Кутирьова.  Т.І.Світлична. Л.Л.Левченко. І.Г.Шабельник</t>
  </si>
  <si>
    <t>(0542) 600-456</t>
  </si>
  <si>
    <t>(0542) 600-799</t>
  </si>
  <si>
    <t>inbox@zr.su.court.gov.ua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</si>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</sst>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&amp;L828403EC&amp;C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798</v>
      </c>
      <c r="F6" s="90">
        <v>467</v>
      </c>
      <c r="G6" s="90">
        <v>17</v>
      </c>
      <c r="H6" s="90">
        <v>444</v>
      </c>
      <c r="I6" s="90" t="s">
        <v>172</v>
      </c>
      <c r="J6" s="90">
        <v>354</v>
      </c>
      <c r="K6" s="91">
        <v>123</v>
      </c>
      <c r="L6" s="101">
        <f>E6-F6</f>
        <v>331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4951</v>
      </c>
      <c r="F7" s="90">
        <v>4750</v>
      </c>
      <c r="G7" s="90">
        <v>9</v>
      </c>
      <c r="H7" s="90">
        <v>4855</v>
      </c>
      <c r="I7" s="90">
        <v>3751</v>
      </c>
      <c r="J7" s="90">
        <v>96</v>
      </c>
      <c r="K7" s="91"/>
      <c r="L7" s="101">
        <f>E7-F7</f>
        <v>201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8</v>
      </c>
      <c r="F8" s="90">
        <v>7</v>
      </c>
      <c r="G8" s="90"/>
      <c r="H8" s="90">
        <v>8</v>
      </c>
      <c r="I8" s="90">
        <v>7</v>
      </c>
      <c r="J8" s="90"/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242</v>
      </c>
      <c r="F9" s="90">
        <v>221</v>
      </c>
      <c r="G9" s="90">
        <v>6</v>
      </c>
      <c r="H9" s="90">
        <v>224</v>
      </c>
      <c r="I9" s="90">
        <v>134</v>
      </c>
      <c r="J9" s="90">
        <v>18</v>
      </c>
      <c r="K9" s="91"/>
      <c r="L9" s="101">
        <f>E9-F9</f>
        <v>21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17</v>
      </c>
      <c r="F10" s="90">
        <v>15</v>
      </c>
      <c r="G10" s="90">
        <v>5</v>
      </c>
      <c r="H10" s="90">
        <v>13</v>
      </c>
      <c r="I10" s="90"/>
      <c r="J10" s="90">
        <v>4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209</v>
      </c>
      <c r="F12" s="90">
        <v>209</v>
      </c>
      <c r="G12" s="90"/>
      <c r="H12" s="90">
        <v>208</v>
      </c>
      <c r="I12" s="90">
        <v>162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11</v>
      </c>
      <c r="F13" s="90">
        <v>1</v>
      </c>
      <c r="G13" s="90"/>
      <c r="H13" s="90">
        <v>4</v>
      </c>
      <c r="I13" s="90">
        <v>2</v>
      </c>
      <c r="J13" s="90">
        <v>7</v>
      </c>
      <c r="K13" s="91">
        <v>1</v>
      </c>
      <c r="L13" s="101">
        <f>E13-F13</f>
        <v>10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6236</v>
      </c>
      <c r="F15" s="104">
        <f>SUM(F6:F14)</f>
        <v>5670</v>
      </c>
      <c r="G15" s="104">
        <f>SUM(G6:G14)</f>
        <v>37</v>
      </c>
      <c r="H15" s="104">
        <f>SUM(H6:H14)</f>
        <v>5756</v>
      </c>
      <c r="I15" s="104">
        <f>SUM(I6:I14)</f>
        <v>4056</v>
      </c>
      <c r="J15" s="104">
        <f>SUM(J6:J14)</f>
        <v>480</v>
      </c>
      <c r="K15" s="104">
        <f>SUM(K6:K14)</f>
        <v>124</v>
      </c>
      <c r="L15" s="101">
        <f>E15-F15</f>
        <v>566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318</v>
      </c>
      <c r="F16" s="92">
        <v>308</v>
      </c>
      <c r="G16" s="92">
        <v>1</v>
      </c>
      <c r="H16" s="92">
        <v>306</v>
      </c>
      <c r="I16" s="92">
        <v>245</v>
      </c>
      <c r="J16" s="92">
        <v>12</v>
      </c>
      <c r="K16" s="91"/>
      <c r="L16" s="101">
        <f>E16-F16</f>
        <v>10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313</v>
      </c>
      <c r="F17" s="92">
        <v>249</v>
      </c>
      <c r="G17" s="92">
        <v>3</v>
      </c>
      <c r="H17" s="92">
        <v>265</v>
      </c>
      <c r="I17" s="92">
        <v>196</v>
      </c>
      <c r="J17" s="92">
        <v>48</v>
      </c>
      <c r="K17" s="91">
        <v>7</v>
      </c>
      <c r="L17" s="101">
        <f>E17-F17</f>
        <v>64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58</v>
      </c>
      <c r="F19" s="91">
        <v>42</v>
      </c>
      <c r="G19" s="91"/>
      <c r="H19" s="91">
        <v>47</v>
      </c>
      <c r="I19" s="91">
        <v>43</v>
      </c>
      <c r="J19" s="91">
        <v>11</v>
      </c>
      <c r="K19" s="91">
        <v>2</v>
      </c>
      <c r="L19" s="101">
        <f>E19-F19</f>
        <v>16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7</v>
      </c>
      <c r="F22" s="91">
        <v>7</v>
      </c>
      <c r="G22" s="91"/>
      <c r="H22" s="91">
        <v>7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452</v>
      </c>
      <c r="F24" s="91">
        <v>368</v>
      </c>
      <c r="G24" s="91">
        <v>4</v>
      </c>
      <c r="H24" s="91">
        <v>381</v>
      </c>
      <c r="I24" s="91">
        <v>239</v>
      </c>
      <c r="J24" s="91">
        <v>71</v>
      </c>
      <c r="K24" s="91">
        <v>9</v>
      </c>
      <c r="L24" s="101">
        <f>E24-F24</f>
        <v>84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2101</v>
      </c>
      <c r="F25" s="91">
        <v>2078</v>
      </c>
      <c r="G25" s="91"/>
      <c r="H25" s="91">
        <v>2043</v>
      </c>
      <c r="I25" s="91">
        <v>1859</v>
      </c>
      <c r="J25" s="91">
        <v>58</v>
      </c>
      <c r="K25" s="91"/>
      <c r="L25" s="101">
        <f>E25-F25</f>
        <v>23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7</v>
      </c>
      <c r="F26" s="91">
        <v>7</v>
      </c>
      <c r="G26" s="91">
        <v>1</v>
      </c>
      <c r="H26" s="91">
        <v>7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2227</v>
      </c>
      <c r="F27" s="91">
        <v>2124</v>
      </c>
      <c r="G27" s="91">
        <v>7</v>
      </c>
      <c r="H27" s="91">
        <v>2145</v>
      </c>
      <c r="I27" s="91">
        <v>1854</v>
      </c>
      <c r="J27" s="91">
        <v>82</v>
      </c>
      <c r="K27" s="91"/>
      <c r="L27" s="101">
        <f>E27-F27</f>
        <v>103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3043</v>
      </c>
      <c r="F28" s="91">
        <v>1931</v>
      </c>
      <c r="G28" s="91">
        <v>62</v>
      </c>
      <c r="H28" s="91">
        <v>1950</v>
      </c>
      <c r="I28" s="91">
        <v>1555</v>
      </c>
      <c r="J28" s="91">
        <v>1093</v>
      </c>
      <c r="K28" s="91">
        <v>108</v>
      </c>
      <c r="L28" s="101">
        <f>E28-F28</f>
        <v>1112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257</v>
      </c>
      <c r="F29" s="91">
        <v>249</v>
      </c>
      <c r="G29" s="91">
        <v>3</v>
      </c>
      <c r="H29" s="91">
        <v>246</v>
      </c>
      <c r="I29" s="91">
        <v>218</v>
      </c>
      <c r="J29" s="91">
        <v>11</v>
      </c>
      <c r="K29" s="91"/>
      <c r="L29" s="101">
        <f>E29-F29</f>
        <v>8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277</v>
      </c>
      <c r="F30" s="91">
        <v>219</v>
      </c>
      <c r="G30" s="91">
        <v>4</v>
      </c>
      <c r="H30" s="91">
        <v>222</v>
      </c>
      <c r="I30" s="91">
        <v>203</v>
      </c>
      <c r="J30" s="91">
        <v>55</v>
      </c>
      <c r="K30" s="91"/>
      <c r="L30" s="101">
        <f>E30-F30</f>
        <v>58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107</v>
      </c>
      <c r="F31" s="91">
        <v>85</v>
      </c>
      <c r="G31" s="91">
        <v>1</v>
      </c>
      <c r="H31" s="91">
        <v>97</v>
      </c>
      <c r="I31" s="91">
        <v>45</v>
      </c>
      <c r="J31" s="91">
        <v>10</v>
      </c>
      <c r="K31" s="91"/>
      <c r="L31" s="101">
        <f>E31-F31</f>
        <v>22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8</v>
      </c>
      <c r="F32" s="91">
        <v>7</v>
      </c>
      <c r="G32" s="91"/>
      <c r="H32" s="91">
        <v>2</v>
      </c>
      <c r="I32" s="91"/>
      <c r="J32" s="91">
        <v>6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14</v>
      </c>
      <c r="F34" s="91">
        <v>14</v>
      </c>
      <c r="G34" s="91"/>
      <c r="H34" s="91">
        <v>14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37</v>
      </c>
      <c r="F35" s="91">
        <v>25</v>
      </c>
      <c r="G35" s="91"/>
      <c r="H35" s="91">
        <v>26</v>
      </c>
      <c r="I35" s="91">
        <v>6</v>
      </c>
      <c r="J35" s="91">
        <v>11</v>
      </c>
      <c r="K35" s="91">
        <v>1</v>
      </c>
      <c r="L35" s="101">
        <f>E35-F35</f>
        <v>12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436</v>
      </c>
      <c r="F36" s="91">
        <v>394</v>
      </c>
      <c r="G36" s="91"/>
      <c r="H36" s="91">
        <v>408</v>
      </c>
      <c r="I36" s="91">
        <v>271</v>
      </c>
      <c r="J36" s="91">
        <v>28</v>
      </c>
      <c r="K36" s="91">
        <v>1</v>
      </c>
      <c r="L36" s="101">
        <f>E36-F36</f>
        <v>42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4</v>
      </c>
      <c r="F37" s="91">
        <v>1</v>
      </c>
      <c r="G37" s="91"/>
      <c r="H37" s="91">
        <v>4</v>
      </c>
      <c r="I37" s="91">
        <v>2</v>
      </c>
      <c r="J37" s="91"/>
      <c r="K37" s="91"/>
      <c r="L37" s="101">
        <f>E37-F37</f>
        <v>3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</v>
      </c>
      <c r="F38" s="91">
        <v>7</v>
      </c>
      <c r="G38" s="91"/>
      <c r="H38" s="91">
        <v>8</v>
      </c>
      <c r="I38" s="91">
        <v>5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6454</v>
      </c>
      <c r="F40" s="91">
        <v>5160</v>
      </c>
      <c r="G40" s="91">
        <v>70</v>
      </c>
      <c r="H40" s="91">
        <v>5100</v>
      </c>
      <c r="I40" s="91">
        <v>3948</v>
      </c>
      <c r="J40" s="91">
        <v>1354</v>
      </c>
      <c r="K40" s="91">
        <v>110</v>
      </c>
      <c r="L40" s="101">
        <f>E40-F40</f>
        <v>1294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2278</v>
      </c>
      <c r="F41" s="91">
        <v>2169</v>
      </c>
      <c r="G41" s="91"/>
      <c r="H41" s="91">
        <v>2169</v>
      </c>
      <c r="I41" s="91" t="s">
        <v>172</v>
      </c>
      <c r="J41" s="91">
        <v>109</v>
      </c>
      <c r="K41" s="91"/>
      <c r="L41" s="101">
        <f>E41-F41</f>
        <v>109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31</v>
      </c>
      <c r="F42" s="91">
        <v>27</v>
      </c>
      <c r="G42" s="91"/>
      <c r="H42" s="91">
        <v>31</v>
      </c>
      <c r="I42" s="91" t="s">
        <v>172</v>
      </c>
      <c r="J42" s="91"/>
      <c r="K42" s="91"/>
      <c r="L42" s="101">
        <f>E42-F42</f>
        <v>4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27</v>
      </c>
      <c r="F43" s="91">
        <v>26</v>
      </c>
      <c r="G43" s="91"/>
      <c r="H43" s="91">
        <v>26</v>
      </c>
      <c r="I43" s="91">
        <v>2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7</v>
      </c>
      <c r="F44" s="91">
        <v>7</v>
      </c>
      <c r="G44" s="91"/>
      <c r="H44" s="91">
        <v>7</v>
      </c>
      <c r="I44" s="91">
        <v>4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2312</v>
      </c>
      <c r="F45" s="91">
        <f aca="true" t="shared" si="0" ref="F45:K45">F41+F43+F44</f>
        <v>2202</v>
      </c>
      <c r="G45" s="91">
        <f t="shared" si="0"/>
        <v>0</v>
      </c>
      <c r="H45" s="91">
        <f t="shared" si="0"/>
        <v>2202</v>
      </c>
      <c r="I45" s="91">
        <f>I43+I44</f>
        <v>6</v>
      </c>
      <c r="J45" s="91">
        <f t="shared" si="0"/>
        <v>110</v>
      </c>
      <c r="K45" s="91">
        <f t="shared" si="0"/>
        <v>0</v>
      </c>
      <c r="L45" s="101">
        <f>E45-F45</f>
        <v>110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15454</v>
      </c>
      <c r="F46" s="91">
        <f aca="true" t="shared" si="1" ref="F46:K46">F15+F24+F40+F45</f>
        <v>13400</v>
      </c>
      <c r="G46" s="91">
        <f t="shared" si="1"/>
        <v>111</v>
      </c>
      <c r="H46" s="91">
        <f t="shared" si="1"/>
        <v>13439</v>
      </c>
      <c r="I46" s="91">
        <f t="shared" si="1"/>
        <v>8249</v>
      </c>
      <c r="J46" s="91">
        <f t="shared" si="1"/>
        <v>2015</v>
      </c>
      <c r="K46" s="91">
        <f t="shared" si="1"/>
        <v>243</v>
      </c>
      <c r="L46" s="101">
        <f>E46-F46</f>
        <v>2054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&amp;L828403EC&amp;CФорма № 1-мзс, Підрозділ: Зарічний районний суд м.Суми,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310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19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503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29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172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184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3236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298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7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9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819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130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219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6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>
        <v>1</v>
      </c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5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&amp;L828403EC&amp;CФорма № 1-мзс, Підрозділ: Зарічний районний суд м.Суми,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321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52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1831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18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227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400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52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12753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1280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721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3267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3187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43903524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43341033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3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473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5230</v>
      </c>
      <c r="F55" s="96">
        <v>436</v>
      </c>
      <c r="G55" s="96">
        <v>63</v>
      </c>
      <c r="H55" s="96">
        <v>19</v>
      </c>
      <c r="I55" s="96">
        <v>8</v>
      </c>
    </row>
    <row r="56" spans="1:9" ht="13.5" customHeight="1">
      <c r="A56" s="272" t="s">
        <v>31</v>
      </c>
      <c r="B56" s="272"/>
      <c r="C56" s="272"/>
      <c r="D56" s="272"/>
      <c r="E56" s="96">
        <v>307</v>
      </c>
      <c r="F56" s="96">
        <v>53</v>
      </c>
      <c r="G56" s="96">
        <v>20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3416</v>
      </c>
      <c r="F57" s="96">
        <v>1445</v>
      </c>
      <c r="G57" s="96">
        <v>211</v>
      </c>
      <c r="H57" s="96">
        <v>24</v>
      </c>
      <c r="I57" s="96">
        <v>4</v>
      </c>
    </row>
    <row r="58" spans="1:9" ht="13.5" customHeight="1">
      <c r="A58" s="203" t="s">
        <v>111</v>
      </c>
      <c r="B58" s="203"/>
      <c r="C58" s="203"/>
      <c r="D58" s="203"/>
      <c r="E58" s="96">
        <v>2158</v>
      </c>
      <c r="F58" s="96">
        <v>44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5392</v>
      </c>
      <c r="G62" s="118">
        <v>50841010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3891</v>
      </c>
      <c r="G63" s="119">
        <v>47982686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1501</v>
      </c>
      <c r="G64" s="119">
        <v>2858324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1103</v>
      </c>
      <c r="G65" s="120">
        <v>645088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&amp;L828403EC&amp;CФорма № 1-мзс, Підрозділ: Зарічний районний суд м.Суми,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12.05955334987593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25.833333333333332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12.67605633802817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8.124076809453472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100.2910447761194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1343.9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1545.4</v>
      </c>
    </row>
    <row r="11" spans="1:4" ht="16.5" customHeight="1">
      <c r="A11" s="226" t="s">
        <v>63</v>
      </c>
      <c r="B11" s="228"/>
      <c r="C11" s="14">
        <v>9</v>
      </c>
      <c r="D11" s="94">
        <v>52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76</v>
      </c>
    </row>
    <row r="14" spans="1:4" ht="16.5" customHeight="1">
      <c r="A14" s="318" t="s">
        <v>107</v>
      </c>
      <c r="B14" s="318"/>
      <c r="C14" s="14">
        <v>12</v>
      </c>
      <c r="D14" s="94">
        <v>89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&amp;L828403EC&amp;CФорма № 1-мзс, Підрозділ: Зарічний районний суд м.Суми,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2020-01-23T12:37:42Z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828403EC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