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oterayko\саша-вадим\sait\zvit\2018\4\"/>
    </mc:Choice>
  </mc:AlternateContent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C20" i="3"/>
  <c r="C6" i="3" s="1"/>
  <c r="D20" i="3"/>
  <c r="D6" i="3" s="1"/>
  <c r="E20" i="3"/>
  <c r="E6" i="3" s="1"/>
  <c r="F20" i="3"/>
  <c r="F6" i="3" s="1"/>
  <c r="G20" i="3"/>
  <c r="G6" i="3" s="1"/>
  <c r="H20" i="3"/>
  <c r="H6" i="3" s="1"/>
  <c r="I20" i="3"/>
  <c r="I6" i="3" s="1"/>
  <c r="J20" i="3"/>
  <c r="J6" i="3" s="1"/>
  <c r="K20" i="3"/>
  <c r="K6" i="3" s="1"/>
  <c r="L20" i="3"/>
  <c r="L6" i="3" s="1"/>
  <c r="C27" i="3"/>
  <c r="D27" i="3"/>
  <c r="E27" i="3"/>
  <c r="F27" i="3"/>
  <c r="G27" i="3"/>
  <c r="H27" i="3"/>
  <c r="I27" i="3"/>
  <c r="J27" i="3"/>
  <c r="K27" i="3"/>
  <c r="L27" i="3"/>
  <c r="C39" i="3"/>
  <c r="C38" i="3" s="1"/>
  <c r="D39" i="3"/>
  <c r="D38" i="3" s="1"/>
  <c r="E39" i="3"/>
  <c r="E38" i="3" s="1"/>
  <c r="F39" i="3"/>
  <c r="F38" i="3" s="1"/>
  <c r="G39" i="3"/>
  <c r="G38" i="3" s="1"/>
  <c r="H39" i="3"/>
  <c r="H38" i="3" s="1"/>
  <c r="I39" i="3"/>
  <c r="I38" i="3" s="1"/>
  <c r="J39" i="3"/>
  <c r="J38" i="3" s="1"/>
  <c r="K39" i="3"/>
  <c r="K38" i="3" s="1"/>
  <c r="L39" i="3"/>
  <c r="L38" i="3" s="1"/>
  <c r="C49" i="3"/>
  <c r="D49" i="3"/>
  <c r="E49" i="3"/>
  <c r="F49" i="3"/>
  <c r="G49" i="3"/>
  <c r="H49" i="3"/>
  <c r="I49" i="3"/>
  <c r="J49" i="3"/>
  <c r="K49" i="3"/>
  <c r="L49" i="3"/>
  <c r="K55" i="3" l="1"/>
  <c r="I55" i="3"/>
  <c r="G55" i="3"/>
  <c r="E55" i="3"/>
  <c r="C55" i="3"/>
  <c r="L55" i="3"/>
  <c r="J55" i="3"/>
  <c r="H55" i="3"/>
  <c r="F55" i="3"/>
  <c r="D55" i="3"/>
</calcChain>
</file>

<file path=xl/sharedStrings.xml><?xml version="1.0" encoding="utf-8"?>
<sst xmlns="http://schemas.openxmlformats.org/spreadsheetml/2006/main" count="153" uniqueCount="128">
  <si>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</si>
  <si>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</si>
  <si>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</si>
  <si>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</si>
  <si>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</si>
  <si>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</si>
  <si>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</si>
  <si>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</si>
  <si>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</si>
  <si>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</si>
  <si>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</si>
  <si>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</si>
  <si>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</si>
  <si>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</si>
  <si>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</si>
  <si>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</si>
  <si>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</si>
  <si>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</si>
  <si>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</si>
  <si>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</si>
  <si>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</si>
  <si>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</si>
  <si>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</si>
  <si>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</si>
  <si>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</si>
  <si>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</si>
  <si>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</si>
  <si>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</si>
  <si>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</si>
  <si>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</si>
  <si>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</si>
  <si>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</si>
  <si>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</si>
  <si>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</si>
  <si>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</si>
  <si>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</si>
  <si>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</si>
  <si>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</si>
  <si>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</si>
  <si>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</si>
  <si>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</si>
  <si>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</si>
  <si>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</si>
  <si>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</si>
  <si>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</si>
  <si>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</si>
  <si>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</si>
  <si>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</si>
  <si>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</si>
  <si>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</si>
  <si>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</si>
  <si>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</si>
  <si>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</si>
  <si>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</si>
  <si>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</si>
  <si>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</si>
  <si>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</si>
  <si>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</si>
  <si>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</si>
  <si>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</si>
  <si>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</si>
  <si>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</si>
  <si>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</si>
  <si>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</si>
  <si>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</si>
  <si>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</si>
  <si>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</si>
  <si>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</si>
  <si>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</si>
  <si>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</si>
  <si>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</si>
  <si>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</si>
  <si>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</si>
  <si>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</si>
  <si>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</si>
  <si>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</si>
  <si>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</si>
  <si>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</si>
  <si>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</si>
  <si>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</si>
  <si>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</si>
  <si>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</si>
  <si>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</si>
  <si>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</si>
  <si>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</si>
  <si>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</si>
  <si>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</si>
  <si>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</si>
  <si>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</si>
  <si>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</si>
  <si>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</si>
  <si>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</si>
  <si>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</si>
  <si>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</si>
  <si>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</si>
  <si>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</si>
  <si>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</si>
  <si>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</si>
  <si>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</si>
  <si>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</si>
  <si>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</si>
  <si>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</si>
  <si>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</si>
  <si>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</si>
  <si>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</si>
  <si>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</si>
  <si>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</si>
  <si>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</si>
  <si>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</si>
  <si>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</si>
  <si>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</si>
  <si>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</si>
  <si>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</si>
  <si>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</si>
  <si>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</si>
  <si>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</si>
  <si>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</si>
  <si>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Дубровицький районний суд Рівненської області</t>
  </si>
  <si>
    <t>34100. Рівненська область.м. Дубровиця</t>
  </si>
  <si>
    <t>вул. Миру</t>
  </si>
  <si>
    <t>2А</t>
  </si>
  <si>
    <t/>
  </si>
  <si>
    <t>З.С. Сидоренко</t>
  </si>
  <si>
    <t xml:space="preserve">Н.Г. Фурсович </t>
  </si>
  <si>
    <t>(03658) 2-00-29</t>
  </si>
  <si>
    <t>(03658) 2-01-22</t>
  </si>
  <si>
    <t>inbox@dr.rv.court.gov.ua</t>
  </si>
  <si>
    <t>3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</si>
</sst>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9" t="s">
        <v>39</v>
      </c>
      <c r="C3" s="129"/>
      <c r="D3" s="129"/>
      <c r="E3" s="129"/>
      <c r="F3" s="129"/>
      <c r="G3" s="129"/>
      <c r="H3" s="129"/>
    </row>
    <row r="4" spans="1:8" ht="18.95" customHeight="1" x14ac:dyDescent="0.3">
      <c r="B4" s="130"/>
      <c r="C4" s="130"/>
      <c r="D4" s="130"/>
      <c r="E4" s="130"/>
      <c r="F4" s="130"/>
      <c r="G4" s="130"/>
      <c r="H4" s="130"/>
    </row>
    <row r="5" spans="1:8" ht="18.95" customHeight="1" x14ac:dyDescent="0.3">
      <c r="B5" s="3"/>
      <c r="C5" s="3"/>
      <c r="D5" s="124" t="s">
        <v>116</v>
      </c>
      <c r="E5" s="124"/>
      <c r="F5" s="124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31" t="s">
        <v>23</v>
      </c>
      <c r="C10" s="132"/>
      <c r="D10" s="133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23" t="s">
        <v>27</v>
      </c>
      <c r="G14" s="123"/>
      <c r="H14" s="123"/>
    </row>
    <row r="15" spans="1:8" ht="12.75" customHeight="1" x14ac:dyDescent="0.2">
      <c r="A15" s="8"/>
      <c r="B15" s="107"/>
      <c r="C15" s="108"/>
      <c r="D15" s="109"/>
      <c r="E15" s="110"/>
      <c r="F15" s="127" t="s">
        <v>50</v>
      </c>
      <c r="G15" s="128"/>
      <c r="H15" s="128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25" t="s">
        <v>104</v>
      </c>
      <c r="G17" s="126"/>
      <c r="H17" s="126"/>
    </row>
    <row r="18" spans="1:8" ht="12.95" customHeight="1" x14ac:dyDescent="0.2">
      <c r="A18" s="8"/>
      <c r="B18" s="107"/>
      <c r="C18" s="108"/>
      <c r="D18" s="109"/>
      <c r="E18" s="110"/>
      <c r="F18" s="125"/>
      <c r="G18" s="126"/>
      <c r="H18" s="126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23"/>
      <c r="G21" s="123"/>
      <c r="H21" s="123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0" t="s">
        <v>30</v>
      </c>
      <c r="C26" s="121"/>
      <c r="D26" s="122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120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F15:H15"/>
    <mergeCell ref="D39:H39"/>
    <mergeCell ref="B41:H41"/>
    <mergeCell ref="B42:H42"/>
    <mergeCell ref="B23:D23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&amp;C&amp;LA5E3063A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Normal="100" workbookViewId="0">
      <selection activeCell="B2" sqref="B2:B4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105</v>
      </c>
      <c r="C6" s="96">
        <f t="shared" ref="C6:L6" si="0">SUM(C7,C10,C13,C14,C15,C20,C23,C24,C18,C19)</f>
        <v>588</v>
      </c>
      <c r="D6" s="96">
        <f t="shared" si="0"/>
        <v>503634.66999999923</v>
      </c>
      <c r="E6" s="96">
        <f t="shared" si="0"/>
        <v>396</v>
      </c>
      <c r="F6" s="96">
        <f t="shared" si="0"/>
        <v>358713.8400000002</v>
      </c>
      <c r="G6" s="96">
        <f t="shared" si="0"/>
        <v>16</v>
      </c>
      <c r="H6" s="96">
        <f t="shared" si="0"/>
        <v>14368.24</v>
      </c>
      <c r="I6" s="96">
        <f t="shared" si="0"/>
        <v>66</v>
      </c>
      <c r="J6" s="96">
        <f t="shared" si="0"/>
        <v>114098.04</v>
      </c>
      <c r="K6" s="96">
        <f t="shared" si="0"/>
        <v>119</v>
      </c>
      <c r="L6" s="96">
        <f t="shared" si="0"/>
        <v>90309.750000000116</v>
      </c>
    </row>
    <row r="7" spans="1:12" ht="16.5" customHeight="1" x14ac:dyDescent="0.2">
      <c r="A7" s="87">
        <v>2</v>
      </c>
      <c r="B7" s="90" t="s">
        <v>75</v>
      </c>
      <c r="C7" s="97">
        <v>296</v>
      </c>
      <c r="D7" s="97">
        <v>329075.06999999902</v>
      </c>
      <c r="E7" s="97">
        <v>163</v>
      </c>
      <c r="F7" s="97">
        <v>223121.94</v>
      </c>
      <c r="G7" s="97">
        <v>7</v>
      </c>
      <c r="H7" s="97">
        <v>9326.6</v>
      </c>
      <c r="I7" s="97">
        <v>36</v>
      </c>
      <c r="J7" s="97">
        <v>94594.44</v>
      </c>
      <c r="K7" s="97">
        <v>97</v>
      </c>
      <c r="L7" s="97">
        <v>75508.950000000099</v>
      </c>
    </row>
    <row r="8" spans="1:12" ht="16.5" customHeight="1" x14ac:dyDescent="0.2">
      <c r="A8" s="87">
        <v>3</v>
      </c>
      <c r="B8" s="91" t="s">
        <v>76</v>
      </c>
      <c r="C8" s="97">
        <v>88</v>
      </c>
      <c r="D8" s="97">
        <v>155135.70000000001</v>
      </c>
      <c r="E8" s="97">
        <v>80</v>
      </c>
      <c r="F8" s="97">
        <v>142487.45000000001</v>
      </c>
      <c r="G8" s="97">
        <v>4</v>
      </c>
      <c r="H8" s="97">
        <v>6562</v>
      </c>
      <c r="I8" s="97">
        <v>3</v>
      </c>
      <c r="J8" s="97">
        <v>3164.85</v>
      </c>
      <c r="K8" s="97">
        <v>1</v>
      </c>
      <c r="L8" s="97">
        <v>1762</v>
      </c>
    </row>
    <row r="9" spans="1:12" ht="16.5" customHeight="1" x14ac:dyDescent="0.2">
      <c r="A9" s="87">
        <v>4</v>
      </c>
      <c r="B9" s="91" t="s">
        <v>77</v>
      </c>
      <c r="C9" s="97">
        <v>208</v>
      </c>
      <c r="D9" s="97">
        <v>173939.37</v>
      </c>
      <c r="E9" s="97">
        <v>83</v>
      </c>
      <c r="F9" s="97">
        <v>80634.490000000107</v>
      </c>
      <c r="G9" s="97">
        <v>3</v>
      </c>
      <c r="H9" s="97">
        <v>2764.6</v>
      </c>
      <c r="I9" s="97">
        <v>33</v>
      </c>
      <c r="J9" s="97">
        <v>91429.59</v>
      </c>
      <c r="K9" s="97">
        <v>96</v>
      </c>
      <c r="L9" s="97">
        <v>73746.950000000099</v>
      </c>
    </row>
    <row r="10" spans="1:12" ht="19.5" customHeight="1" x14ac:dyDescent="0.2">
      <c r="A10" s="87">
        <v>5</v>
      </c>
      <c r="B10" s="90" t="s">
        <v>78</v>
      </c>
      <c r="C10" s="97">
        <v>78</v>
      </c>
      <c r="D10" s="97">
        <v>56570.400000000001</v>
      </c>
      <c r="E10" s="97">
        <v>39</v>
      </c>
      <c r="F10" s="97">
        <v>27422.6</v>
      </c>
      <c r="G10" s="97">
        <v>7</v>
      </c>
      <c r="H10" s="97">
        <v>4336.84</v>
      </c>
      <c r="I10" s="97">
        <v>24</v>
      </c>
      <c r="J10" s="97">
        <v>16396.8</v>
      </c>
      <c r="K10" s="97">
        <v>9</v>
      </c>
      <c r="L10" s="97">
        <v>8457.6</v>
      </c>
    </row>
    <row r="11" spans="1:12" ht="19.5" customHeight="1" x14ac:dyDescent="0.2">
      <c r="A11" s="87">
        <v>6</v>
      </c>
      <c r="B11" s="91" t="s">
        <v>79</v>
      </c>
      <c r="C11" s="97">
        <v>2</v>
      </c>
      <c r="D11" s="97">
        <v>3524</v>
      </c>
      <c r="E11" s="97"/>
      <c r="F11" s="97"/>
      <c r="G11" s="97"/>
      <c r="H11" s="97"/>
      <c r="I11" s="97"/>
      <c r="J11" s="97"/>
      <c r="K11" s="97">
        <v>2</v>
      </c>
      <c r="L11" s="97">
        <v>3524</v>
      </c>
    </row>
    <row r="12" spans="1:12" ht="19.5" customHeight="1" x14ac:dyDescent="0.2">
      <c r="A12" s="87">
        <v>7</v>
      </c>
      <c r="B12" s="91" t="s">
        <v>80</v>
      </c>
      <c r="C12" s="97">
        <v>76</v>
      </c>
      <c r="D12" s="97">
        <v>53046.400000000001</v>
      </c>
      <c r="E12" s="97">
        <v>39</v>
      </c>
      <c r="F12" s="97">
        <v>27422.6</v>
      </c>
      <c r="G12" s="97">
        <v>7</v>
      </c>
      <c r="H12" s="97">
        <v>4336.84</v>
      </c>
      <c r="I12" s="97">
        <v>24</v>
      </c>
      <c r="J12" s="97">
        <v>16396.8</v>
      </c>
      <c r="K12" s="97">
        <v>7</v>
      </c>
      <c r="L12" s="97">
        <v>4933.6000000000004</v>
      </c>
    </row>
    <row r="13" spans="1:12" ht="15" customHeight="1" x14ac:dyDescent="0.2">
      <c r="A13" s="87">
        <v>8</v>
      </c>
      <c r="B13" s="90" t="s">
        <v>18</v>
      </c>
      <c r="C13" s="97">
        <v>132</v>
      </c>
      <c r="D13" s="97">
        <v>92616.400000000198</v>
      </c>
      <c r="E13" s="97">
        <v>122</v>
      </c>
      <c r="F13" s="97">
        <v>86032.600000000195</v>
      </c>
      <c r="G13" s="97">
        <v>2</v>
      </c>
      <c r="H13" s="97">
        <v>704.8</v>
      </c>
      <c r="I13" s="97">
        <v>4</v>
      </c>
      <c r="J13" s="97">
        <v>2754.4</v>
      </c>
      <c r="K13" s="97">
        <v>5</v>
      </c>
      <c r="L13" s="97">
        <v>3524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106</v>
      </c>
      <c r="C15" s="97">
        <v>59</v>
      </c>
      <c r="D15" s="97">
        <v>21320.2</v>
      </c>
      <c r="E15" s="97">
        <v>54</v>
      </c>
      <c r="F15" s="97">
        <v>18964.8</v>
      </c>
      <c r="G15" s="97"/>
      <c r="H15" s="97"/>
      <c r="I15" s="97"/>
      <c r="J15" s="97"/>
      <c r="K15" s="97">
        <v>5</v>
      </c>
      <c r="L15" s="97">
        <v>2290.6</v>
      </c>
    </row>
    <row r="16" spans="1:12" ht="21" customHeight="1" x14ac:dyDescent="0.2">
      <c r="A16" s="87">
        <v>11</v>
      </c>
      <c r="B16" s="91" t="s">
        <v>79</v>
      </c>
      <c r="C16" s="97">
        <v>1</v>
      </c>
      <c r="D16" s="97">
        <v>881</v>
      </c>
      <c r="E16" s="97"/>
      <c r="F16" s="97"/>
      <c r="G16" s="97"/>
      <c r="H16" s="97"/>
      <c r="I16" s="97"/>
      <c r="J16" s="97"/>
      <c r="K16" s="97">
        <v>1</v>
      </c>
      <c r="L16" s="97">
        <v>881</v>
      </c>
    </row>
    <row r="17" spans="1:12" ht="21" customHeight="1" x14ac:dyDescent="0.2">
      <c r="A17" s="87">
        <v>12</v>
      </c>
      <c r="B17" s="91" t="s">
        <v>80</v>
      </c>
      <c r="C17" s="97">
        <v>58</v>
      </c>
      <c r="D17" s="97">
        <v>20439.2</v>
      </c>
      <c r="E17" s="97">
        <v>54</v>
      </c>
      <c r="F17" s="97">
        <v>18964.8</v>
      </c>
      <c r="G17" s="97"/>
      <c r="H17" s="97"/>
      <c r="I17" s="97"/>
      <c r="J17" s="97"/>
      <c r="K17" s="97">
        <v>4</v>
      </c>
      <c r="L17" s="97">
        <v>1409.6</v>
      </c>
    </row>
    <row r="18" spans="1:12" ht="21" customHeight="1" x14ac:dyDescent="0.2">
      <c r="A18" s="87">
        <v>13</v>
      </c>
      <c r="B18" s="99" t="s">
        <v>107</v>
      </c>
      <c r="C18" s="97">
        <v>23</v>
      </c>
      <c r="D18" s="97">
        <v>4052.6</v>
      </c>
      <c r="E18" s="97">
        <v>18</v>
      </c>
      <c r="F18" s="97">
        <v>3171.9</v>
      </c>
      <c r="G18" s="97"/>
      <c r="H18" s="97"/>
      <c r="I18" s="97">
        <v>2</v>
      </c>
      <c r="J18" s="97">
        <v>352.4</v>
      </c>
      <c r="K18" s="97">
        <v>3</v>
      </c>
      <c r="L18" s="97">
        <v>528.6</v>
      </c>
    </row>
    <row r="19" spans="1:12" ht="21" customHeight="1" x14ac:dyDescent="0.2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 x14ac:dyDescent="0.2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 x14ac:dyDescent="0.2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 x14ac:dyDescent="0.2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 x14ac:dyDescent="0.2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 x14ac:dyDescent="0.2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 x14ac:dyDescent="0.2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 x14ac:dyDescent="0.2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 x14ac:dyDescent="0.2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 x14ac:dyDescent="0.2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 x14ac:dyDescent="0.2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 x14ac:dyDescent="0.2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 x14ac:dyDescent="0.2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 x14ac:dyDescent="0.2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 x14ac:dyDescent="0.2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 x14ac:dyDescent="0.2">
      <c r="A38" s="87">
        <v>33</v>
      </c>
      <c r="B38" s="89" t="s">
        <v>112</v>
      </c>
      <c r="C38" s="96">
        <f t="shared" ref="C38:L38" si="3">SUM(C39,C46,C47,C48)</f>
        <v>2</v>
      </c>
      <c r="D38" s="96">
        <f t="shared" si="3"/>
        <v>1344.8</v>
      </c>
      <c r="E38" s="96">
        <f t="shared" si="3"/>
        <v>0</v>
      </c>
      <c r="F38" s="96">
        <f t="shared" si="3"/>
        <v>0</v>
      </c>
      <c r="G38" s="96">
        <f t="shared" si="3"/>
        <v>1</v>
      </c>
      <c r="H38" s="96">
        <f t="shared" si="3"/>
        <v>640</v>
      </c>
      <c r="I38" s="96">
        <f t="shared" si="3"/>
        <v>0</v>
      </c>
      <c r="J38" s="96">
        <f t="shared" si="3"/>
        <v>0</v>
      </c>
      <c r="K38" s="96">
        <f t="shared" si="3"/>
        <v>1</v>
      </c>
      <c r="L38" s="96">
        <f t="shared" si="3"/>
        <v>704.8</v>
      </c>
    </row>
    <row r="39" spans="1:12" ht="24" customHeight="1" x14ac:dyDescent="0.2">
      <c r="A39" s="87">
        <v>34</v>
      </c>
      <c r="B39" s="90" t="s">
        <v>86</v>
      </c>
      <c r="C39" s="97">
        <f t="shared" ref="C39:L39" si="4">SUM(C40,C43)</f>
        <v>2</v>
      </c>
      <c r="D39" s="97">
        <f t="shared" si="4"/>
        <v>1344.8</v>
      </c>
      <c r="E39" s="97">
        <f t="shared" si="4"/>
        <v>0</v>
      </c>
      <c r="F39" s="97">
        <f t="shared" si="4"/>
        <v>0</v>
      </c>
      <c r="G39" s="97">
        <f t="shared" si="4"/>
        <v>1</v>
      </c>
      <c r="H39" s="97">
        <f t="shared" si="4"/>
        <v>640</v>
      </c>
      <c r="I39" s="97">
        <f t="shared" si="4"/>
        <v>0</v>
      </c>
      <c r="J39" s="97">
        <f t="shared" si="4"/>
        <v>0</v>
      </c>
      <c r="K39" s="97">
        <f t="shared" si="4"/>
        <v>1</v>
      </c>
      <c r="L39" s="97">
        <f t="shared" si="4"/>
        <v>704.8</v>
      </c>
    </row>
    <row r="40" spans="1:12" ht="19.5" customHeight="1" x14ac:dyDescent="0.2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 x14ac:dyDescent="0.2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 x14ac:dyDescent="0.2">
      <c r="A43" s="87">
        <v>38</v>
      </c>
      <c r="B43" s="90" t="s">
        <v>89</v>
      </c>
      <c r="C43" s="97">
        <v>2</v>
      </c>
      <c r="D43" s="97">
        <v>1344.8</v>
      </c>
      <c r="E43" s="97"/>
      <c r="F43" s="97"/>
      <c r="G43" s="97">
        <v>1</v>
      </c>
      <c r="H43" s="97">
        <v>640</v>
      </c>
      <c r="I43" s="97"/>
      <c r="J43" s="97"/>
      <c r="K43" s="97">
        <v>1</v>
      </c>
      <c r="L43" s="97">
        <v>704.8</v>
      </c>
    </row>
    <row r="44" spans="1:12" ht="30" customHeight="1" x14ac:dyDescent="0.2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 x14ac:dyDescent="0.2">
      <c r="A45" s="87">
        <v>40</v>
      </c>
      <c r="B45" s="91" t="s">
        <v>80</v>
      </c>
      <c r="C45" s="97">
        <v>2</v>
      </c>
      <c r="D45" s="97">
        <v>1344.8</v>
      </c>
      <c r="E45" s="97"/>
      <c r="F45" s="97"/>
      <c r="G45" s="97">
        <v>1</v>
      </c>
      <c r="H45" s="97">
        <v>640</v>
      </c>
      <c r="I45" s="97"/>
      <c r="J45" s="97"/>
      <c r="K45" s="97">
        <v>1</v>
      </c>
      <c r="L45" s="97">
        <v>704.8</v>
      </c>
    </row>
    <row r="46" spans="1:12" ht="45" customHeight="1" x14ac:dyDescent="0.2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 x14ac:dyDescent="0.2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 x14ac:dyDescent="0.2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 x14ac:dyDescent="0.2">
      <c r="A49" s="87">
        <v>44</v>
      </c>
      <c r="B49" s="89" t="s">
        <v>113</v>
      </c>
      <c r="C49" s="96">
        <f t="shared" ref="C49:L49" si="5">SUM(C50:C53)</f>
        <v>44</v>
      </c>
      <c r="D49" s="96">
        <f t="shared" si="5"/>
        <v>972.73</v>
      </c>
      <c r="E49" s="96">
        <f t="shared" si="5"/>
        <v>44</v>
      </c>
      <c r="F49" s="96">
        <f t="shared" si="5"/>
        <v>972.73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 x14ac:dyDescent="0.2">
      <c r="A50" s="87">
        <v>45</v>
      </c>
      <c r="B50" s="90" t="s">
        <v>9</v>
      </c>
      <c r="C50" s="97">
        <v>35</v>
      </c>
      <c r="D50" s="97">
        <v>232.69</v>
      </c>
      <c r="E50" s="97">
        <v>35</v>
      </c>
      <c r="F50" s="97">
        <v>232.69</v>
      </c>
      <c r="G50" s="97"/>
      <c r="H50" s="97"/>
      <c r="I50" s="97"/>
      <c r="J50" s="97"/>
      <c r="K50" s="97"/>
      <c r="L50" s="97"/>
    </row>
    <row r="51" spans="1:12" ht="27" customHeight="1" x14ac:dyDescent="0.2">
      <c r="A51" s="87">
        <v>46</v>
      </c>
      <c r="B51" s="90" t="s">
        <v>10</v>
      </c>
      <c r="C51" s="97">
        <v>9</v>
      </c>
      <c r="D51" s="97">
        <v>740.04</v>
      </c>
      <c r="E51" s="97">
        <v>9</v>
      </c>
      <c r="F51" s="97">
        <v>740.04</v>
      </c>
      <c r="G51" s="97"/>
      <c r="H51" s="97"/>
      <c r="I51" s="97"/>
      <c r="J51" s="97"/>
      <c r="K51" s="97"/>
      <c r="L51" s="97"/>
    </row>
    <row r="52" spans="1:12" ht="76.5" customHeight="1" x14ac:dyDescent="0.2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 x14ac:dyDescent="0.2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 x14ac:dyDescent="0.2">
      <c r="A54" s="87">
        <v>49</v>
      </c>
      <c r="B54" s="89" t="s">
        <v>114</v>
      </c>
      <c r="C54" s="96">
        <v>187</v>
      </c>
      <c r="D54" s="96">
        <v>65736.800000000207</v>
      </c>
      <c r="E54" s="96">
        <v>124</v>
      </c>
      <c r="F54" s="96">
        <v>43657.800000000097</v>
      </c>
      <c r="G54" s="96"/>
      <c r="H54" s="96"/>
      <c r="I54" s="96">
        <v>187</v>
      </c>
      <c r="J54" s="96">
        <v>65736.800000000207</v>
      </c>
      <c r="K54" s="97"/>
      <c r="L54" s="96"/>
    </row>
    <row r="55" spans="1:12" ht="15" x14ac:dyDescent="0.2">
      <c r="A55" s="87">
        <v>50</v>
      </c>
      <c r="B55" s="88" t="s">
        <v>115</v>
      </c>
      <c r="C55" s="96">
        <f t="shared" ref="C55:L55" si="6">SUM(C6,C27,C38,C49,C54)</f>
        <v>821</v>
      </c>
      <c r="D55" s="96">
        <f t="shared" si="6"/>
        <v>571688.99999999942</v>
      </c>
      <c r="E55" s="96">
        <f t="shared" si="6"/>
        <v>564</v>
      </c>
      <c r="F55" s="96">
        <f t="shared" si="6"/>
        <v>403344.37000000029</v>
      </c>
      <c r="G55" s="96">
        <f t="shared" si="6"/>
        <v>17</v>
      </c>
      <c r="H55" s="96">
        <f t="shared" si="6"/>
        <v>15008.24</v>
      </c>
      <c r="I55" s="96">
        <f t="shared" si="6"/>
        <v>253</v>
      </c>
      <c r="J55" s="96">
        <f t="shared" si="6"/>
        <v>179834.8400000002</v>
      </c>
      <c r="K55" s="96">
        <f t="shared" si="6"/>
        <v>120</v>
      </c>
      <c r="L55" s="96">
        <f t="shared" si="6"/>
        <v>91014.550000000119</v>
      </c>
    </row>
    <row r="56" spans="1:12" x14ac:dyDescent="0.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 x14ac:dyDescent="0.2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Дубровицький районний суд Рівненської області,_x000D_
 Початок періоду: 01.01.2018, Кінець періоду: 31.12.2018&amp;LA5E3063A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E4" sqref="E4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98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2" t="s">
        <v>17</v>
      </c>
      <c r="C3" s="143"/>
      <c r="D3" s="144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5" t="s">
        <v>60</v>
      </c>
      <c r="C4" s="146"/>
      <c r="D4" s="147"/>
      <c r="E4" s="93">
        <f>SUM(E5:E24)</f>
        <v>120</v>
      </c>
      <c r="F4" s="93">
        <f>SUM(F5:F24)</f>
        <v>91014.55000000009</v>
      </c>
    </row>
    <row r="5" spans="1:6" ht="20.25" customHeight="1" x14ac:dyDescent="0.2">
      <c r="A5" s="67">
        <v>2</v>
      </c>
      <c r="B5" s="148" t="s">
        <v>61</v>
      </c>
      <c r="C5" s="149"/>
      <c r="D5" s="150"/>
      <c r="E5" s="94">
        <v>11</v>
      </c>
      <c r="F5" s="95">
        <v>7752.8</v>
      </c>
    </row>
    <row r="6" spans="1:6" ht="28.5" customHeight="1" x14ac:dyDescent="0.2">
      <c r="A6" s="67">
        <v>3</v>
      </c>
      <c r="B6" s="148" t="s">
        <v>62</v>
      </c>
      <c r="C6" s="149"/>
      <c r="D6" s="150"/>
      <c r="E6" s="94">
        <v>1</v>
      </c>
      <c r="F6" s="95">
        <v>786.91</v>
      </c>
    </row>
    <row r="7" spans="1:6" ht="40.5" customHeight="1" x14ac:dyDescent="0.2">
      <c r="A7" s="67">
        <v>4</v>
      </c>
      <c r="B7" s="148" t="s">
        <v>99</v>
      </c>
      <c r="C7" s="149"/>
      <c r="D7" s="150"/>
      <c r="E7" s="94">
        <v>88</v>
      </c>
      <c r="F7" s="95">
        <v>61493.800000000097</v>
      </c>
    </row>
    <row r="8" spans="1:6" ht="41.25" customHeight="1" x14ac:dyDescent="0.2">
      <c r="A8" s="67">
        <v>5</v>
      </c>
      <c r="B8" s="148" t="s">
        <v>63</v>
      </c>
      <c r="C8" s="149"/>
      <c r="D8" s="150"/>
      <c r="E8" s="94"/>
      <c r="F8" s="95"/>
    </row>
    <row r="9" spans="1:6" ht="30.75" customHeight="1" x14ac:dyDescent="0.2">
      <c r="A9" s="67">
        <v>6</v>
      </c>
      <c r="B9" s="148" t="s">
        <v>64</v>
      </c>
      <c r="C9" s="149"/>
      <c r="D9" s="150"/>
      <c r="E9" s="94">
        <v>1</v>
      </c>
      <c r="F9" s="95">
        <v>352.4</v>
      </c>
    </row>
    <row r="10" spans="1:6" ht="18" customHeight="1" x14ac:dyDescent="0.2">
      <c r="A10" s="67">
        <v>7</v>
      </c>
      <c r="B10" s="148" t="s">
        <v>65</v>
      </c>
      <c r="C10" s="149"/>
      <c r="D10" s="150"/>
      <c r="E10" s="94">
        <v>1</v>
      </c>
      <c r="F10" s="95">
        <v>6298.39</v>
      </c>
    </row>
    <row r="11" spans="1:6" ht="18.75" customHeight="1" x14ac:dyDescent="0.2">
      <c r="A11" s="67">
        <v>8</v>
      </c>
      <c r="B11" s="148" t="s">
        <v>66</v>
      </c>
      <c r="C11" s="149"/>
      <c r="D11" s="150"/>
      <c r="E11" s="94">
        <v>2</v>
      </c>
      <c r="F11" s="95">
        <v>3524</v>
      </c>
    </row>
    <row r="12" spans="1:6" ht="29.25" customHeight="1" x14ac:dyDescent="0.2">
      <c r="A12" s="67">
        <v>9</v>
      </c>
      <c r="B12" s="148" t="s">
        <v>100</v>
      </c>
      <c r="C12" s="149"/>
      <c r="D12" s="150"/>
      <c r="E12" s="94"/>
      <c r="F12" s="95"/>
    </row>
    <row r="13" spans="1:6" ht="20.25" customHeight="1" x14ac:dyDescent="0.2">
      <c r="A13" s="67">
        <v>10</v>
      </c>
      <c r="B13" s="148" t="s">
        <v>101</v>
      </c>
      <c r="C13" s="149"/>
      <c r="D13" s="150"/>
      <c r="E13" s="94">
        <v>8</v>
      </c>
      <c r="F13" s="95">
        <v>5286</v>
      </c>
    </row>
    <row r="14" spans="1:6" ht="21" customHeight="1" x14ac:dyDescent="0.2">
      <c r="A14" s="67">
        <v>11</v>
      </c>
      <c r="B14" s="148" t="s">
        <v>67</v>
      </c>
      <c r="C14" s="149"/>
      <c r="D14" s="150"/>
      <c r="E14" s="94">
        <v>7</v>
      </c>
      <c r="F14" s="95">
        <v>4639.25</v>
      </c>
    </row>
    <row r="15" spans="1:6" ht="20.25" customHeight="1" x14ac:dyDescent="0.2">
      <c r="A15" s="67">
        <v>12</v>
      </c>
      <c r="B15" s="148" t="s">
        <v>68</v>
      </c>
      <c r="C15" s="149"/>
      <c r="D15" s="150"/>
      <c r="E15" s="94"/>
      <c r="F15" s="95"/>
    </row>
    <row r="16" spans="1:6" ht="30" customHeight="1" x14ac:dyDescent="0.2">
      <c r="A16" s="67">
        <v>13</v>
      </c>
      <c r="B16" s="148" t="s">
        <v>69</v>
      </c>
      <c r="C16" s="149"/>
      <c r="D16" s="150"/>
      <c r="E16" s="94"/>
      <c r="F16" s="95"/>
    </row>
    <row r="17" spans="1:11" ht="20.25" customHeight="1" x14ac:dyDescent="0.2">
      <c r="A17" s="67">
        <v>14</v>
      </c>
      <c r="B17" s="148" t="s">
        <v>70</v>
      </c>
      <c r="C17" s="149"/>
      <c r="D17" s="150"/>
      <c r="E17" s="94"/>
      <c r="F17" s="95"/>
    </row>
    <row r="18" spans="1:11" ht="27" customHeight="1" x14ac:dyDescent="0.2">
      <c r="A18" s="67">
        <v>15</v>
      </c>
      <c r="B18" s="148" t="s">
        <v>71</v>
      </c>
      <c r="C18" s="149"/>
      <c r="D18" s="150"/>
      <c r="E18" s="94"/>
      <c r="F18" s="95"/>
    </row>
    <row r="19" spans="1:11" ht="54.75" customHeight="1" x14ac:dyDescent="0.2">
      <c r="A19" s="67">
        <v>16</v>
      </c>
      <c r="B19" s="148" t="s">
        <v>72</v>
      </c>
      <c r="C19" s="149"/>
      <c r="D19" s="150"/>
      <c r="E19" s="94"/>
      <c r="F19" s="95"/>
    </row>
    <row r="20" spans="1:11" ht="21" customHeight="1" x14ac:dyDescent="0.2">
      <c r="A20" s="67">
        <v>17</v>
      </c>
      <c r="B20" s="148" t="s">
        <v>96</v>
      </c>
      <c r="C20" s="149"/>
      <c r="D20" s="150"/>
      <c r="E20" s="94">
        <v>1</v>
      </c>
      <c r="F20" s="95">
        <v>881</v>
      </c>
    </row>
    <row r="21" spans="1:11" ht="30" customHeight="1" x14ac:dyDescent="0.2">
      <c r="A21" s="67">
        <v>18</v>
      </c>
      <c r="B21" s="148" t="s">
        <v>95</v>
      </c>
      <c r="C21" s="149"/>
      <c r="D21" s="150"/>
      <c r="E21" s="94"/>
      <c r="F21" s="95"/>
    </row>
    <row r="22" spans="1:11" ht="57" customHeight="1" x14ac:dyDescent="0.2">
      <c r="A22" s="67">
        <v>19</v>
      </c>
      <c r="B22" s="151" t="s">
        <v>97</v>
      </c>
      <c r="C22" s="151"/>
      <c r="D22" s="151"/>
      <c r="E22" s="94"/>
      <c r="F22" s="95"/>
    </row>
    <row r="23" spans="1:11" ht="68.25" customHeight="1" x14ac:dyDescent="0.2">
      <c r="A23" s="67">
        <v>20</v>
      </c>
      <c r="B23" s="148" t="s">
        <v>102</v>
      </c>
      <c r="C23" s="149"/>
      <c r="D23" s="150"/>
      <c r="E23" s="94"/>
      <c r="F23" s="95"/>
    </row>
    <row r="24" spans="1:11" ht="54.75" customHeight="1" x14ac:dyDescent="0.2">
      <c r="A24" s="67">
        <v>21</v>
      </c>
      <c r="B24" s="148" t="s">
        <v>103</v>
      </c>
      <c r="C24" s="149"/>
      <c r="D24" s="150"/>
      <c r="E24" s="94"/>
      <c r="F24" s="95"/>
    </row>
    <row r="25" spans="1:11" x14ac:dyDescent="0.2">
      <c r="A25" s="68"/>
      <c r="B25" s="68"/>
      <c r="C25" s="68"/>
      <c r="D25" s="68"/>
      <c r="E25" s="68"/>
      <c r="F25" s="68"/>
    </row>
    <row r="26" spans="1:11" ht="16.5" customHeight="1" x14ac:dyDescent="0.25">
      <c r="A26" s="69"/>
      <c r="B26" s="60" t="s">
        <v>51</v>
      </c>
      <c r="C26" s="54"/>
      <c r="D26" s="57" t="s">
        <v>121</v>
      </c>
      <c r="E26" s="152" t="s">
        <v>122</v>
      </c>
      <c r="F26" s="152"/>
      <c r="I26" s="71"/>
      <c r="J26" s="71"/>
      <c r="K26" s="71"/>
    </row>
    <row r="27" spans="1:11" ht="15.75" x14ac:dyDescent="0.2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 x14ac:dyDescent="0.2">
      <c r="A28" s="73"/>
      <c r="B28" s="59" t="s">
        <v>52</v>
      </c>
      <c r="C28" s="54"/>
      <c r="D28" s="56" t="s">
        <v>121</v>
      </c>
      <c r="E28" s="141" t="s">
        <v>123</v>
      </c>
      <c r="F28" s="141"/>
      <c r="I28" s="74"/>
      <c r="J28" s="68"/>
      <c r="K28" s="68"/>
    </row>
    <row r="29" spans="1:11" ht="14.25" x14ac:dyDescent="0.2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 x14ac:dyDescent="0.2">
      <c r="A30" s="75"/>
      <c r="B30" s="38"/>
      <c r="C30" s="55"/>
      <c r="I30" s="77"/>
      <c r="J30" s="77"/>
      <c r="K30" s="78"/>
    </row>
    <row r="31" spans="1:11" ht="15" customHeight="1" x14ac:dyDescent="0.25">
      <c r="A31" s="79" t="s">
        <v>121</v>
      </c>
      <c r="B31" s="41" t="s">
        <v>57</v>
      </c>
      <c r="C31" s="154" t="s">
        <v>124</v>
      </c>
      <c r="D31" s="154"/>
      <c r="E31" s="39" t="s">
        <v>121</v>
      </c>
      <c r="I31" s="80"/>
      <c r="J31" s="77"/>
      <c r="K31" s="78"/>
    </row>
    <row r="32" spans="1:11" ht="15" customHeight="1" x14ac:dyDescent="0.2">
      <c r="A32" s="79" t="s">
        <v>121</v>
      </c>
      <c r="B32" s="42" t="s">
        <v>58</v>
      </c>
      <c r="C32" s="153" t="s">
        <v>125</v>
      </c>
      <c r="D32" s="153"/>
      <c r="E32" s="58"/>
      <c r="I32" s="81"/>
      <c r="J32" s="81"/>
      <c r="K32" s="81"/>
    </row>
    <row r="33" spans="1:11" ht="15.75" customHeight="1" x14ac:dyDescent="0.25">
      <c r="A33" s="82"/>
      <c r="B33" s="43" t="s">
        <v>59</v>
      </c>
      <c r="C33" s="153" t="s">
        <v>126</v>
      </c>
      <c r="D33" s="153"/>
      <c r="F33" s="98" t="s">
        <v>127</v>
      </c>
      <c r="I33" s="77"/>
      <c r="J33" s="77"/>
      <c r="K33" s="78"/>
    </row>
    <row r="34" spans="1:11" x14ac:dyDescent="0.2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x14ac:dyDescent="0.2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  <mergeCell ref="B23:D23"/>
    <mergeCell ref="B24:D24"/>
    <mergeCell ref="E26:F26"/>
    <mergeCell ref="B11:D11"/>
    <mergeCell ref="B12:D12"/>
    <mergeCell ref="B13:D13"/>
    <mergeCell ref="B14:D14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</mergeCells>
  <phoneticPr fontId="0" type="noConversion"/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Дубровицький районний суд Рівненської області,_x000D_
 Початок періоду: 01.01.2018, Кінець періоду: 31.12.2018&amp;LA5E3063A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Svidok_1</cp:lastModifiedBy>
  <cp:lastPrinted>2018-03-15T14:08:04Z</cp:lastPrinted>
  <dcterms:created xsi:type="dcterms:W3CDTF">2015-09-09T10:27:37Z</dcterms:created>
  <dcterms:modified xsi:type="dcterms:W3CDTF">2019-02-12T09:53:05Z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A5E3063A</vt:lpwstr>
  </property>
  <property fmtid="{D5CDD505-2E9C-101B-9397-08002B2CF9AE}" pid="9" name="Підрозділ">
    <vt:lpwstr>Дубровицький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799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