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<sst xmlns="http://schemas.openxmlformats.org/spreadsheetml/2006/main" count="166" uniqueCount="124">
  <si>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</si>
  <si>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</si>
  <si>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</si>
  <si>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</si>
  <si>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</si>
  <si>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</si>
  <si>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</si>
  <si>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</si>
  <si>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</si>
  <si>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</si>
  <si>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</si>
  <si>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</si>
  <si>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</si>
  <si>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</si>
  <si>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</si>
  <si>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</si>
  <si>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</si>
  <si>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</si>
  <si>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</si>
  <si>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</si>
  <si>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</si>
  <si>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</si>
  <si>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</si>
  <si>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</si>
  <si>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</si>
  <si>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</si>
  <si>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</si>
  <si>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</si>
  <si>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</si>
  <si>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</si>
  <si>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</si>
  <si>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</si>
  <si>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</si>
  <si>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</si>
  <si>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</si>
  <si>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</si>
  <si>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</si>
  <si>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</si>
  <si>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</si>
  <si>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</si>
  <si>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</si>
  <si>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</si>
  <si>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</si>
  <si>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</si>
  <si>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</si>
  <si>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</si>
  <si>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</si>
  <si>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</si>
  <si>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</si>
  <si>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</si>
  <si>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</si>
  <si>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</si>
  <si>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</si>
  <si>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</si>
  <si>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</si>
  <si>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</si>
  <si>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</si>
  <si>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</si>
  <si>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</si>
  <si>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</si>
  <si>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</si>
  <si>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</si>
  <si>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</si>
  <si>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</si>
  <si>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</si>
  <si>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</si>
  <si>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</si>
  <si>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</si>
  <si>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</si>
  <si>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</si>
  <si>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</si>
  <si>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</si>
  <si>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</si>
  <si>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</si>
  <si>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</si>
  <si>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</si>
  <si>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</si>
  <si>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</si>
  <si>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</si>
  <si>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</si>
  <si>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</si>
  <si>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</si>
  <si>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</si>
  <si>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</si>
  <si>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</si>
  <si>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</si>
  <si>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</si>
  <si>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</si>
  <si>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</si>
  <si>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</si>
  <si>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</si>
  <si>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</si>
  <si>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</si>
  <si>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</si>
  <si>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</si>
  <si>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</si>
  <si>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</si>
  <si>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</si>
  <si>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</si>
  <si>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</si>
  <si>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</si>
  <si>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</si>
  <si>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</si>
  <si>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</si>
  <si>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</si>
  <si>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</si>
  <si>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</si>
  <si>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</si>
  <si>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</si>
  <si>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</si>
  <si>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</si>
  <si>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</si>
  <si>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</si>
  <si>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</si>
  <si>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перше півріччя 2019 року</t>
  </si>
  <si>
    <t>Полтавський апеляційний суд</t>
  </si>
  <si>
    <t>36000. м. Полтава. вул. Соборності 18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</si>
  <si>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</si>
  <si>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</si>
  <si>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</si>
  <si>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С.А. Гальонкін</t>
  </si>
  <si>
    <t>О.В. Кристал</t>
  </si>
  <si>
    <t>inbox@pla.court.gov.ua</t>
  </si>
  <si>
    <t>5 липня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</si>
</sst>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Border="1" applyAlignment="1">
      <alignment horizontal="right" vertical="center" wrapText="1"/>
    </xf>
    <xf numFmtId="3" fontId="78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80" fillId="0" borderId="32" xfId="0" applyNumberFormat="1" applyFont="1" applyBorder="1" applyAlignment="1">
      <alignment horizontal="left" vertical="center" wrapText="1"/>
    </xf>
    <xf numFmtId="0" fontId="80" fillId="0" borderId="33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81" fillId="0" borderId="32" xfId="0" applyNumberFormat="1" applyFont="1" applyBorder="1" applyAlignment="1">
      <alignment horizontal="left" vertical="center" wrapText="1"/>
    </xf>
    <xf numFmtId="0" fontId="81" fillId="0" borderId="33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82" fillId="0" borderId="33" xfId="0" applyNumberFormat="1" applyFont="1" applyBorder="1" applyAlignment="1">
      <alignment horizontal="left" vertical="center" wrapText="1"/>
    </xf>
    <xf numFmtId="0" fontId="82" fillId="0" borderId="31" xfId="0" applyNumberFormat="1" applyFont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28">
      <selection activeCell="B5" sqref="B5:H5"/>
    </sheetView>
  </sheetViews>
  <sheetFormatPr defaultColWidth="9.125" defaultRowHeight="12.75"/>
  <cols>
    <col min="1" max="1" width="1.12109375" style="28" customWidth="1"/>
    <col min="2" max="2" width="15.50390625" style="28" customWidth="1"/>
    <col min="3" max="3" width="2.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50390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03" t="s">
        <v>49</v>
      </c>
      <c r="C3" s="103"/>
      <c r="D3" s="103"/>
      <c r="E3" s="103"/>
      <c r="F3" s="103"/>
      <c r="G3" s="103"/>
      <c r="H3" s="103"/>
    </row>
    <row r="4" spans="2:8" ht="14.25" customHeight="1">
      <c r="B4" s="103"/>
      <c r="C4" s="103"/>
      <c r="D4" s="103"/>
      <c r="E4" s="103"/>
      <c r="F4" s="103"/>
      <c r="G4" s="103"/>
      <c r="H4" s="103"/>
    </row>
    <row r="5" spans="2:8" ht="18.75" customHeight="1">
      <c r="B5" s="97" t="s">
        <v>114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04" t="s">
        <v>9</v>
      </c>
      <c r="C12" s="105"/>
      <c r="D12" s="106"/>
      <c r="E12" s="18" t="s">
        <v>10</v>
      </c>
      <c r="F12" s="22"/>
      <c r="G12" s="14" t="s">
        <v>50</v>
      </c>
    </row>
    <row r="13" spans="1:7" ht="12.75" customHeight="1">
      <c r="A13" s="29"/>
      <c r="B13" s="59"/>
      <c r="C13" s="60"/>
      <c r="D13" s="33"/>
      <c r="E13" s="57"/>
      <c r="F13" s="23"/>
      <c r="G13" s="19" t="s">
        <v>47</v>
      </c>
    </row>
    <row r="14" spans="1:7" ht="37.5" customHeight="1">
      <c r="A14" s="29"/>
      <c r="B14" s="94" t="s">
        <v>85</v>
      </c>
      <c r="C14" s="95"/>
      <c r="D14" s="96"/>
      <c r="E14" s="102" t="s">
        <v>48</v>
      </c>
      <c r="F14" s="23"/>
      <c r="G14" s="19"/>
    </row>
    <row r="15" spans="1:7" ht="12.75" customHeight="1">
      <c r="A15" s="29"/>
      <c r="B15" s="94"/>
      <c r="C15" s="95"/>
      <c r="D15" s="96"/>
      <c r="E15" s="102"/>
      <c r="G15" s="20" t="s">
        <v>11</v>
      </c>
    </row>
    <row r="16" spans="1:8" ht="12.75" customHeight="1">
      <c r="A16" s="29"/>
      <c r="B16" s="94"/>
      <c r="C16" s="95"/>
      <c r="D16" s="96"/>
      <c r="E16" s="102"/>
      <c r="F16" s="98" t="s">
        <v>12</v>
      </c>
      <c r="G16" s="98"/>
      <c r="H16" s="98"/>
    </row>
    <row r="17" spans="1:8" ht="12.75" customHeight="1">
      <c r="A17" s="29"/>
      <c r="B17" s="94"/>
      <c r="C17" s="95"/>
      <c r="D17" s="96"/>
      <c r="E17" s="102"/>
      <c r="F17" s="99" t="s">
        <v>95</v>
      </c>
      <c r="G17" s="100"/>
      <c r="H17" s="100"/>
    </row>
    <row r="18" spans="1:5" ht="24.75" customHeight="1">
      <c r="A18" s="29"/>
      <c r="B18" s="61"/>
      <c r="C18" s="55"/>
      <c r="D18" s="62"/>
      <c r="E18" s="58"/>
    </row>
    <row r="19" spans="1:8" ht="12.75" customHeight="1">
      <c r="A19" s="29"/>
      <c r="B19" s="94"/>
      <c r="C19" s="95"/>
      <c r="D19" s="96"/>
      <c r="E19" s="102"/>
      <c r="F19" s="101"/>
      <c r="G19" s="101"/>
      <c r="H19" s="101"/>
    </row>
    <row r="20" spans="1:8" ht="12.75" customHeight="1">
      <c r="A20" s="29"/>
      <c r="B20" s="94"/>
      <c r="C20" s="95"/>
      <c r="D20" s="96"/>
      <c r="E20" s="102"/>
      <c r="F20" s="98"/>
      <c r="G20" s="98"/>
      <c r="H20" s="98"/>
    </row>
    <row r="21" spans="1:8" ht="12.75" customHeight="1">
      <c r="A21" s="29"/>
      <c r="B21" s="94"/>
      <c r="C21" s="95"/>
      <c r="D21" s="96"/>
      <c r="E21" s="102"/>
      <c r="F21" s="98"/>
      <c r="G21" s="98"/>
      <c r="H21" s="98"/>
    </row>
    <row r="22" spans="1:8" ht="12.75" customHeight="1">
      <c r="A22" s="29"/>
      <c r="B22" s="94"/>
      <c r="C22" s="95"/>
      <c r="D22" s="96"/>
      <c r="E22" s="10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0" t="s">
        <v>14</v>
      </c>
      <c r="C36" s="111"/>
      <c r="D36" s="117" t="s">
        <v>115</v>
      </c>
      <c r="E36" s="117"/>
      <c r="F36" s="117"/>
      <c r="G36" s="117"/>
      <c r="H36" s="11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5" t="s">
        <v>116</v>
      </c>
      <c r="E38" s="115"/>
      <c r="F38" s="115"/>
      <c r="G38" s="115"/>
      <c r="H38" s="116"/>
      <c r="I38" s="23"/>
    </row>
    <row r="39" spans="1:9" ht="12.75" customHeight="1">
      <c r="A39" s="29"/>
      <c r="B39" s="22"/>
      <c r="C39" s="23"/>
      <c r="D39" s="115"/>
      <c r="E39" s="115"/>
      <c r="F39" s="115"/>
      <c r="G39" s="115"/>
      <c r="H39" s="116"/>
      <c r="I39" s="23"/>
    </row>
    <row r="40" spans="1:8" ht="12.75" customHeight="1">
      <c r="A40" s="29"/>
      <c r="B40" s="112"/>
      <c r="C40" s="113"/>
      <c r="D40" s="113"/>
      <c r="E40" s="113"/>
      <c r="F40" s="113"/>
      <c r="G40" s="113"/>
      <c r="H40" s="114"/>
    </row>
    <row r="41" spans="1:8" ht="12.75" customHeight="1">
      <c r="A41" s="29"/>
      <c r="B41" s="107" t="s">
        <v>16</v>
      </c>
      <c r="C41" s="108"/>
      <c r="D41" s="108"/>
      <c r="E41" s="108"/>
      <c r="F41" s="108"/>
      <c r="G41" s="108"/>
      <c r="H41" s="109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9"/>
      <c r="C43" s="120"/>
      <c r="D43" s="120"/>
      <c r="E43" s="120"/>
      <c r="F43" s="120"/>
      <c r="G43" s="120"/>
      <c r="H43" s="121"/>
      <c r="I43" s="23"/>
    </row>
    <row r="44" spans="1:9" ht="12.75" customHeight="1">
      <c r="A44" s="29"/>
      <c r="B44" s="107" t="s">
        <v>17</v>
      </c>
      <c r="C44" s="108"/>
      <c r="D44" s="108"/>
      <c r="E44" s="108"/>
      <c r="F44" s="108"/>
      <c r="G44" s="108"/>
      <c r="H44" s="109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&amp;LED567662&amp;C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3">
      <selection activeCell="J31" sqref="J31"/>
    </sheetView>
  </sheetViews>
  <sheetFormatPr defaultColWidth="9.125" defaultRowHeight="12.75"/>
  <cols>
    <col min="1" max="1" width="5.50390625" style="6" customWidth="1"/>
    <col min="2" max="2" width="6.50390625" style="4" customWidth="1"/>
    <col min="3" max="3" width="44.375" style="4" customWidth="1"/>
    <col min="4" max="4" width="5.00390625" style="4" customWidth="1"/>
    <col min="5" max="5" width="11.50390625" style="4" customWidth="1"/>
    <col min="6" max="6" width="10.50390625" style="4" customWidth="1"/>
    <col min="7" max="7" width="9.50390625" style="4" customWidth="1"/>
    <col min="8" max="8" width="10.125" style="4" customWidth="1"/>
    <col min="9" max="9" width="10.37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50.25" customHeight="1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0" s="5" customFormat="1" ht="62.25" customHeight="1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7" t="s">
        <v>22</v>
      </c>
      <c r="B5" s="157" t="s">
        <v>63</v>
      </c>
      <c r="C5" s="56" t="s">
        <v>61</v>
      </c>
      <c r="D5" s="35">
        <v>1</v>
      </c>
      <c r="E5" s="74">
        <v>685</v>
      </c>
      <c r="F5" s="74">
        <v>300</v>
      </c>
      <c r="G5" s="74">
        <v>297</v>
      </c>
      <c r="H5" s="86" t="s">
        <v>33</v>
      </c>
      <c r="I5" s="74">
        <v>388</v>
      </c>
      <c r="J5" s="74"/>
      <c r="K5" s="83">
        <f>E5-F5</f>
        <v>385</v>
      </c>
    </row>
    <row r="6" spans="1:11" s="5" customFormat="1" ht="19.5" customHeight="1">
      <c r="A6" s="148"/>
      <c r="B6" s="158"/>
      <c r="C6" s="56" t="s">
        <v>62</v>
      </c>
      <c r="D6" s="35">
        <v>2</v>
      </c>
      <c r="E6" s="74">
        <v>253</v>
      </c>
      <c r="F6" s="74">
        <v>151</v>
      </c>
      <c r="G6" s="74">
        <v>144</v>
      </c>
      <c r="H6" s="74">
        <v>35</v>
      </c>
      <c r="I6" s="74">
        <v>109</v>
      </c>
      <c r="J6" s="74"/>
      <c r="K6" s="83">
        <f>E6-F6</f>
        <v>102</v>
      </c>
    </row>
    <row r="7" spans="1:11" s="5" customFormat="1" ht="19.5" customHeight="1">
      <c r="A7" s="148"/>
      <c r="B7" s="159"/>
      <c r="C7" s="56" t="s">
        <v>64</v>
      </c>
      <c r="D7" s="35">
        <v>3</v>
      </c>
      <c r="E7" s="74">
        <v>498</v>
      </c>
      <c r="F7" s="74">
        <v>438</v>
      </c>
      <c r="G7" s="74">
        <v>390</v>
      </c>
      <c r="H7" s="74">
        <v>89</v>
      </c>
      <c r="I7" s="74">
        <v>108</v>
      </c>
      <c r="J7" s="74"/>
      <c r="K7" s="83">
        <f>E7-F7</f>
        <v>60</v>
      </c>
    </row>
    <row r="8" spans="1:11" s="5" customFormat="1" ht="25.5" customHeight="1">
      <c r="A8" s="148"/>
      <c r="B8" s="150" t="s">
        <v>97</v>
      </c>
      <c r="C8" s="151"/>
      <c r="D8" s="35">
        <v>4</v>
      </c>
      <c r="E8" s="74">
        <v>3</v>
      </c>
      <c r="F8" s="74">
        <v>1</v>
      </c>
      <c r="G8" s="74">
        <v>2</v>
      </c>
      <c r="H8" s="74"/>
      <c r="I8" s="74">
        <v>1</v>
      </c>
      <c r="J8" s="74"/>
      <c r="K8" s="83">
        <f>E8-F8</f>
        <v>2</v>
      </c>
    </row>
    <row r="9" spans="1:11" s="5" customFormat="1" ht="36" customHeight="1">
      <c r="A9" s="148"/>
      <c r="B9" s="155" t="s">
        <v>82</v>
      </c>
      <c r="C9" s="156"/>
      <c r="D9" s="35">
        <v>5</v>
      </c>
      <c r="E9" s="90">
        <v>1032</v>
      </c>
      <c r="F9" s="74">
        <v>1017</v>
      </c>
      <c r="G9" s="74">
        <v>1014</v>
      </c>
      <c r="H9" s="74">
        <v>941</v>
      </c>
      <c r="I9" s="74">
        <v>18</v>
      </c>
      <c r="J9" s="74"/>
      <c r="K9" s="83">
        <f>E9-F9</f>
        <v>15</v>
      </c>
    </row>
    <row r="10" spans="1:11" s="5" customFormat="1" ht="24" customHeight="1">
      <c r="A10" s="148"/>
      <c r="B10" s="155" t="s">
        <v>84</v>
      </c>
      <c r="C10" s="156"/>
      <c r="D10" s="35">
        <v>6</v>
      </c>
      <c r="E10" s="90">
        <v>2130</v>
      </c>
      <c r="F10" s="74">
        <v>2130</v>
      </c>
      <c r="G10" s="74">
        <v>2130</v>
      </c>
      <c r="H10" s="74">
        <v>1907</v>
      </c>
      <c r="I10" s="74"/>
      <c r="J10" s="74"/>
      <c r="K10" s="83">
        <f>E10-F10</f>
        <v>0</v>
      </c>
    </row>
    <row r="11" spans="1:11" s="5" customFormat="1" ht="17.25" customHeight="1">
      <c r="A11" s="148"/>
      <c r="B11" s="155" t="s">
        <v>78</v>
      </c>
      <c r="C11" s="156"/>
      <c r="D11" s="35">
        <v>7</v>
      </c>
      <c r="E11" s="90"/>
      <c r="F11" s="74"/>
      <c r="G11" s="74"/>
      <c r="H11" s="74"/>
      <c r="I11" s="74"/>
      <c r="J11" s="74"/>
      <c r="K11" s="83">
        <f>E11-F11</f>
        <v>0</v>
      </c>
    </row>
    <row r="12" spans="1:11" s="5" customFormat="1" ht="23.25" customHeight="1">
      <c r="A12" s="148"/>
      <c r="B12" s="150" t="s">
        <v>68</v>
      </c>
      <c r="C12" s="151"/>
      <c r="D12" s="35">
        <v>8</v>
      </c>
      <c r="E12" s="82"/>
      <c r="F12" s="82"/>
      <c r="G12" s="82"/>
      <c r="H12" s="82"/>
      <c r="I12" s="82"/>
      <c r="J12" s="74"/>
      <c r="K12" s="83">
        <f>E12-F12</f>
        <v>0</v>
      </c>
    </row>
    <row r="13" spans="1:11" s="5" customFormat="1" ht="17.25" customHeight="1">
      <c r="A13" s="148"/>
      <c r="B13" s="150" t="s">
        <v>108</v>
      </c>
      <c r="C13" s="151"/>
      <c r="D13" s="35">
        <v>9</v>
      </c>
      <c r="E13" s="82"/>
      <c r="F13" s="82"/>
      <c r="G13" s="82"/>
      <c r="H13" s="82"/>
      <c r="I13" s="82"/>
      <c r="J13" s="74"/>
      <c r="K13" s="83">
        <f>E13-F13</f>
        <v>0</v>
      </c>
    </row>
    <row r="14" spans="1:11" s="5" customFormat="1" ht="15.75" customHeight="1">
      <c r="A14" s="149"/>
      <c r="B14" s="45" t="s">
        <v>20</v>
      </c>
      <c r="C14" s="9"/>
      <c r="D14" s="35">
        <v>10</v>
      </c>
      <c r="E14" s="75">
        <f>SUM(E5:E13)</f>
        <v>4601</v>
      </c>
      <c r="F14" s="75">
        <f>SUM(F5:F13)</f>
        <v>4037</v>
      </c>
      <c r="G14" s="75">
        <f>SUM(G5:G13)</f>
        <v>3977</v>
      </c>
      <c r="H14" s="75">
        <f>SUM(H5:H13)</f>
        <v>2972</v>
      </c>
      <c r="I14" s="75">
        <f>SUM(I5:I13)</f>
        <v>624</v>
      </c>
      <c r="J14" s="75">
        <f>SUM(J5:J13)</f>
        <v>0</v>
      </c>
      <c r="K14" s="83">
        <f>E14-F14</f>
        <v>564</v>
      </c>
    </row>
    <row r="15" spans="1:11" s="5" customFormat="1" ht="15.75" customHeight="1">
      <c r="A15" s="160" t="s">
        <v>46</v>
      </c>
      <c r="B15" s="139" t="s">
        <v>98</v>
      </c>
      <c r="C15" s="140"/>
      <c r="D15" s="35">
        <v>11</v>
      </c>
      <c r="E15" s="87"/>
      <c r="F15" s="87"/>
      <c r="G15" s="87"/>
      <c r="H15" s="87"/>
      <c r="I15" s="87"/>
      <c r="J15" s="87"/>
      <c r="K15" s="83">
        <f>E15-F15</f>
        <v>0</v>
      </c>
    </row>
    <row r="16" spans="1:11" s="5" customFormat="1" ht="27.75" customHeight="1">
      <c r="A16" s="161"/>
      <c r="B16" s="139" t="s">
        <v>99</v>
      </c>
      <c r="C16" s="140"/>
      <c r="D16" s="35">
        <v>12</v>
      </c>
      <c r="E16" s="87"/>
      <c r="F16" s="87"/>
      <c r="G16" s="87"/>
      <c r="H16" s="87"/>
      <c r="I16" s="87"/>
      <c r="J16" s="87"/>
      <c r="K16" s="83">
        <f>E16-F16</f>
        <v>0</v>
      </c>
    </row>
    <row r="17" spans="1:11" s="5" customFormat="1" ht="24.75" customHeight="1">
      <c r="A17" s="161"/>
      <c r="B17" s="139" t="s">
        <v>100</v>
      </c>
      <c r="C17" s="140"/>
      <c r="D17" s="35">
        <v>13</v>
      </c>
      <c r="E17" s="87"/>
      <c r="F17" s="87"/>
      <c r="G17" s="87"/>
      <c r="H17" s="87"/>
      <c r="I17" s="87"/>
      <c r="J17" s="87"/>
      <c r="K17" s="83">
        <f>E17-F17</f>
        <v>0</v>
      </c>
    </row>
    <row r="18" spans="1:11" s="5" customFormat="1" ht="24.75" customHeight="1">
      <c r="A18" s="161"/>
      <c r="B18" s="139" t="s">
        <v>101</v>
      </c>
      <c r="C18" s="140"/>
      <c r="D18" s="35">
        <v>14</v>
      </c>
      <c r="E18" s="87">
        <v>5</v>
      </c>
      <c r="F18" s="87">
        <v>5</v>
      </c>
      <c r="G18" s="87">
        <v>3</v>
      </c>
      <c r="H18" s="87">
        <v>3</v>
      </c>
      <c r="I18" s="87">
        <v>2</v>
      </c>
      <c r="J18" s="87"/>
      <c r="K18" s="83">
        <f>E18-F18</f>
        <v>0</v>
      </c>
    </row>
    <row r="19" spans="1:11" ht="18.75" customHeight="1">
      <c r="A19" s="161"/>
      <c r="B19" s="163" t="s">
        <v>63</v>
      </c>
      <c r="C19" s="10" t="s">
        <v>66</v>
      </c>
      <c r="D19" s="35">
        <v>15</v>
      </c>
      <c r="E19" s="76">
        <v>1162</v>
      </c>
      <c r="F19" s="76">
        <v>890</v>
      </c>
      <c r="G19" s="76">
        <v>879</v>
      </c>
      <c r="H19" s="76">
        <v>334</v>
      </c>
      <c r="I19" s="76">
        <v>283</v>
      </c>
      <c r="J19" s="76"/>
      <c r="K19" s="83">
        <f>E19-F19</f>
        <v>272</v>
      </c>
    </row>
    <row r="20" spans="1:11" ht="18.75" customHeight="1">
      <c r="A20" s="161"/>
      <c r="B20" s="164"/>
      <c r="C20" s="10" t="s">
        <v>62</v>
      </c>
      <c r="D20" s="35">
        <v>16</v>
      </c>
      <c r="E20" s="76">
        <v>1016</v>
      </c>
      <c r="F20" s="76">
        <v>871</v>
      </c>
      <c r="G20" s="76">
        <v>804</v>
      </c>
      <c r="H20" s="76">
        <v>176</v>
      </c>
      <c r="I20" s="76">
        <v>212</v>
      </c>
      <c r="J20" s="76"/>
      <c r="K20" s="83">
        <f>E20-F20</f>
        <v>145</v>
      </c>
    </row>
    <row r="21" spans="1:11" ht="18.75" customHeight="1">
      <c r="A21" s="161"/>
      <c r="B21" s="165"/>
      <c r="C21" s="10" t="s">
        <v>67</v>
      </c>
      <c r="D21" s="35">
        <v>17</v>
      </c>
      <c r="E21" s="76">
        <v>2</v>
      </c>
      <c r="F21" s="76">
        <v>2</v>
      </c>
      <c r="G21" s="76">
        <v>2</v>
      </c>
      <c r="H21" s="76"/>
      <c r="I21" s="76"/>
      <c r="J21" s="76"/>
      <c r="K21" s="83">
        <f>E21-F21</f>
        <v>0</v>
      </c>
    </row>
    <row r="22" spans="1:11" ht="24" customHeight="1">
      <c r="A22" s="161"/>
      <c r="B22" s="150" t="s">
        <v>97</v>
      </c>
      <c r="C22" s="151"/>
      <c r="D22" s="35">
        <v>18</v>
      </c>
      <c r="E22" s="76">
        <v>13</v>
      </c>
      <c r="F22" s="76">
        <v>11</v>
      </c>
      <c r="G22" s="76">
        <v>12</v>
      </c>
      <c r="H22" s="76">
        <v>2</v>
      </c>
      <c r="I22" s="76">
        <v>1</v>
      </c>
      <c r="J22" s="74"/>
      <c r="K22" s="83">
        <f>E22-F22</f>
        <v>2</v>
      </c>
    </row>
    <row r="23" spans="1:11" ht="18" customHeight="1">
      <c r="A23" s="161"/>
      <c r="B23" s="122" t="s">
        <v>19</v>
      </c>
      <c r="C23" s="123"/>
      <c r="D23" s="35">
        <v>19</v>
      </c>
      <c r="E23" s="82"/>
      <c r="F23" s="82"/>
      <c r="G23" s="82"/>
      <c r="H23" s="82"/>
      <c r="I23" s="82"/>
      <c r="J23" s="82"/>
      <c r="K23" s="83">
        <f>E23-F23</f>
        <v>0</v>
      </c>
    </row>
    <row r="24" spans="1:11" ht="18" customHeight="1">
      <c r="A24" s="161"/>
      <c r="B24" s="122" t="s">
        <v>108</v>
      </c>
      <c r="C24" s="123"/>
      <c r="D24" s="35">
        <v>20</v>
      </c>
      <c r="E24" s="82">
        <v>26</v>
      </c>
      <c r="F24" s="82">
        <v>26</v>
      </c>
      <c r="G24" s="82">
        <v>26</v>
      </c>
      <c r="H24" s="82">
        <v>1</v>
      </c>
      <c r="I24" s="82"/>
      <c r="J24" s="82"/>
      <c r="K24" s="83">
        <f>E24-F24</f>
        <v>0</v>
      </c>
    </row>
    <row r="25" spans="1:11" ht="18.75" customHeight="1">
      <c r="A25" s="161"/>
      <c r="B25" s="155" t="s">
        <v>51</v>
      </c>
      <c r="C25" s="156"/>
      <c r="D25" s="35">
        <v>21</v>
      </c>
      <c r="E25" s="76">
        <v>3</v>
      </c>
      <c r="F25" s="76">
        <v>3</v>
      </c>
      <c r="G25" s="76">
        <v>3</v>
      </c>
      <c r="H25" s="76">
        <v>3</v>
      </c>
      <c r="I25" s="76"/>
      <c r="J25" s="74"/>
      <c r="K25" s="83">
        <f>E25-F25</f>
        <v>0</v>
      </c>
    </row>
    <row r="26" spans="1:11" ht="15.75" customHeight="1">
      <c r="A26" s="162"/>
      <c r="B26" s="9" t="s">
        <v>20</v>
      </c>
      <c r="C26" s="9"/>
      <c r="D26" s="35">
        <v>22</v>
      </c>
      <c r="E26" s="77">
        <f>SUM(E15:E25)</f>
        <v>2227</v>
      </c>
      <c r="F26" s="77">
        <f>SUM(F15:F25)</f>
        <v>1808</v>
      </c>
      <c r="G26" s="77">
        <f>SUM(G15:G25)</f>
        <v>1729</v>
      </c>
      <c r="H26" s="77">
        <f>SUM(H15:H25)</f>
        <v>519</v>
      </c>
      <c r="I26" s="77">
        <f>SUM(I15:I25)</f>
        <v>498</v>
      </c>
      <c r="J26" s="77">
        <f>SUM(J15:J25)</f>
        <v>0</v>
      </c>
      <c r="K26" s="83">
        <f>E26-F26</f>
        <v>419</v>
      </c>
    </row>
    <row r="27" spans="1:11" ht="18.75" customHeight="1">
      <c r="A27" s="124" t="s">
        <v>69</v>
      </c>
      <c r="B27" s="125"/>
      <c r="C27" s="126"/>
      <c r="D27" s="35">
        <v>23</v>
      </c>
      <c r="E27" s="76">
        <v>386</v>
      </c>
      <c r="F27" s="76">
        <v>216</v>
      </c>
      <c r="G27" s="76">
        <v>281</v>
      </c>
      <c r="H27" s="76">
        <v>65</v>
      </c>
      <c r="I27" s="76">
        <v>105</v>
      </c>
      <c r="J27" s="74"/>
      <c r="K27" s="83">
        <f>E27-F27</f>
        <v>170</v>
      </c>
    </row>
    <row r="28" spans="1:11" ht="15.75" customHeight="1">
      <c r="A28" s="152" t="s">
        <v>25</v>
      </c>
      <c r="B28" s="153"/>
      <c r="C28" s="154"/>
      <c r="D28" s="35">
        <v>24</v>
      </c>
      <c r="E28" s="80">
        <v>38</v>
      </c>
      <c r="F28" s="80">
        <v>31</v>
      </c>
      <c r="G28" s="80">
        <v>32</v>
      </c>
      <c r="H28" s="81" t="s">
        <v>33</v>
      </c>
      <c r="I28" s="80">
        <v>6</v>
      </c>
      <c r="J28" s="74"/>
      <c r="K28" s="83">
        <f>E28-F28</f>
        <v>7</v>
      </c>
    </row>
    <row r="29" spans="1:11" ht="15.75" customHeight="1">
      <c r="A29" s="124" t="s">
        <v>108</v>
      </c>
      <c r="B29" s="125"/>
      <c r="C29" s="126"/>
      <c r="D29" s="35">
        <v>25</v>
      </c>
      <c r="E29" s="80">
        <v>1</v>
      </c>
      <c r="F29" s="80">
        <v>1</v>
      </c>
      <c r="G29" s="80">
        <v>1</v>
      </c>
      <c r="H29" s="81"/>
      <c r="I29" s="80"/>
      <c r="J29" s="74"/>
      <c r="K29" s="83"/>
    </row>
    <row r="30" spans="1:11" ht="26.25" customHeight="1">
      <c r="A30" s="124" t="s">
        <v>117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ht="15">
      <c r="A31" s="144" t="s">
        <v>113</v>
      </c>
      <c r="B31" s="145"/>
      <c r="C31" s="146"/>
      <c r="D31" s="35">
        <v>27</v>
      </c>
      <c r="E31" s="78">
        <f>E14+E26+E27+E29+E30</f>
        <v>7215</v>
      </c>
      <c r="F31" s="78">
        <f>F14+F26+F27+F29+F30</f>
        <v>6062</v>
      </c>
      <c r="G31" s="78">
        <f>G14+G26+G27+G29+G30</f>
        <v>5988</v>
      </c>
      <c r="H31" s="78">
        <f>H14+H26+H27+H29</f>
        <v>3556</v>
      </c>
      <c r="I31" s="78">
        <f>I14+I26+I27+I29+I30</f>
        <v>1227</v>
      </c>
      <c r="J31" s="78">
        <f>J14+J26+J27+J29+J30</f>
        <v>0</v>
      </c>
      <c r="K31" s="83">
        <f>E31-F31</f>
        <v>1153</v>
      </c>
    </row>
    <row r="32" spans="1:3" ht="15">
      <c r="A32" s="38"/>
      <c r="B32" s="39"/>
      <c r="C32" s="39"/>
    </row>
  </sheetData>
  <sheetProtection/>
  <mergeCells count="30"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&amp;LED567662&amp;CФорма № 2-азс, Підрозділ: Полтавський апеляційний суд,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1">
      <selection activeCell="L49" sqref="L49"/>
    </sheetView>
  </sheetViews>
  <sheetFormatPr defaultColWidth="9.1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9" width="10.50390625" style="1" customWidth="1"/>
    <col min="10" max="16384" width="9.125" style="1" customWidth="1"/>
  </cols>
  <sheetData>
    <row r="1" spans="1:9" ht="15" customHeight="1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9" ht="29.25" customHeight="1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9" ht="16.5" customHeight="1">
      <c r="A3" s="237" t="s">
        <v>22</v>
      </c>
      <c r="B3" s="205" t="s">
        <v>118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191</v>
      </c>
    </row>
    <row r="4" spans="1:9" ht="16.5" customHeight="1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76</v>
      </c>
    </row>
    <row r="5" spans="1:9" ht="16.5" customHeight="1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206</v>
      </c>
    </row>
    <row r="6" spans="1:10" ht="15" customHeight="1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32</v>
      </c>
      <c r="J6" s="2"/>
    </row>
    <row r="7" spans="1:10" ht="15" customHeight="1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37</v>
      </c>
      <c r="J7" s="2"/>
    </row>
    <row r="8" spans="1:10" ht="15" customHeight="1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89</v>
      </c>
      <c r="J8" s="2"/>
    </row>
    <row r="9" spans="1:10" ht="15" customHeight="1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54</v>
      </c>
      <c r="J9" s="2"/>
    </row>
    <row r="10" spans="1:10" ht="15" customHeight="1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/>
      <c r="J10" s="2"/>
    </row>
    <row r="11" spans="1:10" ht="15" customHeight="1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>
      <c r="A12" s="238"/>
      <c r="B12" s="122" t="s">
        <v>96</v>
      </c>
      <c r="C12" s="242"/>
      <c r="D12" s="242"/>
      <c r="E12" s="242"/>
      <c r="F12" s="242"/>
      <c r="G12" s="123"/>
      <c r="H12" s="13">
        <v>10</v>
      </c>
      <c r="I12" s="87">
        <v>12</v>
      </c>
      <c r="J12" s="2"/>
    </row>
    <row r="13" spans="1:10" ht="15" customHeight="1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210</v>
      </c>
      <c r="J13" s="2"/>
    </row>
    <row r="14" spans="1:10" ht="15" customHeight="1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/>
      <c r="J14" s="2"/>
    </row>
    <row r="15" spans="1:10" ht="18" customHeight="1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>
        <v>45</v>
      </c>
      <c r="J15" s="2"/>
    </row>
    <row r="16" spans="1:10" ht="18" customHeight="1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>
        <v>55</v>
      </c>
      <c r="J16" s="2"/>
    </row>
    <row r="17" spans="1:10" ht="24" customHeight="1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>
        <v>5</v>
      </c>
      <c r="J17" s="2"/>
    </row>
    <row r="18" spans="1:10" ht="15" customHeight="1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191</v>
      </c>
      <c r="J18" s="2"/>
    </row>
    <row r="19" spans="1:10" ht="15" customHeight="1">
      <c r="A19" s="238"/>
      <c r="B19" s="225" t="s">
        <v>119</v>
      </c>
      <c r="C19" s="226"/>
      <c r="D19" s="226"/>
      <c r="E19" s="226"/>
      <c r="F19" s="226"/>
      <c r="G19" s="227"/>
      <c r="H19" s="13">
        <v>17</v>
      </c>
      <c r="I19" s="87">
        <v>1086</v>
      </c>
      <c r="J19" s="2"/>
    </row>
    <row r="20" spans="1:9" ht="15" customHeight="1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12</v>
      </c>
    </row>
    <row r="21" spans="1:9" ht="23.25" customHeight="1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>
        <v>17</v>
      </c>
    </row>
    <row r="22" spans="1:9" ht="15" customHeight="1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446</v>
      </c>
    </row>
    <row r="23" spans="1:9" ht="15" customHeight="1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183</v>
      </c>
    </row>
    <row r="24" spans="1:9" ht="15" customHeight="1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9" ht="15" customHeight="1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289</v>
      </c>
    </row>
    <row r="26" spans="1:9" ht="15" customHeight="1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173</v>
      </c>
    </row>
    <row r="27" spans="1:9" ht="15" customHeight="1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/>
    </row>
    <row r="28" spans="1:9" ht="15" customHeight="1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42</v>
      </c>
    </row>
    <row r="29" spans="1:9" ht="15" customHeight="1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>
        <v>3</v>
      </c>
    </row>
    <row r="30" spans="1:9" ht="15" customHeight="1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9" ht="15" customHeight="1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1083</v>
      </c>
    </row>
    <row r="32" spans="1:9" ht="15" customHeight="1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823</v>
      </c>
    </row>
    <row r="33" spans="1:9" ht="15" customHeight="1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>
        <v>22</v>
      </c>
    </row>
    <row r="34" spans="1:9" ht="15" customHeight="1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>
        <v>59</v>
      </c>
    </row>
    <row r="35" spans="1:9" ht="15" customHeight="1">
      <c r="A35" s="224"/>
      <c r="B35" s="225" t="s">
        <v>119</v>
      </c>
      <c r="C35" s="226"/>
      <c r="D35" s="226"/>
      <c r="E35" s="226"/>
      <c r="F35" s="226"/>
      <c r="G35" s="227"/>
      <c r="H35" s="13">
        <v>33</v>
      </c>
      <c r="I35" s="87">
        <v>693</v>
      </c>
    </row>
    <row r="36" spans="1:9" ht="37.5" customHeight="1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115</v>
      </c>
    </row>
    <row r="37" spans="1:9" ht="15" customHeight="1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150</v>
      </c>
    </row>
    <row r="38" spans="1:9" ht="15" customHeight="1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59</v>
      </c>
    </row>
    <row r="39" spans="1:9" ht="15" customHeight="1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6</v>
      </c>
    </row>
    <row r="40" spans="1:9" ht="14.25" customHeight="1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>
      <c r="A41" s="175" t="s">
        <v>109</v>
      </c>
      <c r="B41" s="176"/>
      <c r="C41" s="176"/>
      <c r="D41" s="176"/>
      <c r="E41" s="176"/>
      <c r="F41" s="176"/>
      <c r="G41" s="177"/>
      <c r="H41" s="46">
        <v>38</v>
      </c>
      <c r="I41" s="84">
        <v>40</v>
      </c>
    </row>
    <row r="42" spans="1:9" ht="14.25" customHeight="1">
      <c r="A42" s="231" t="s">
        <v>110</v>
      </c>
      <c r="B42" s="232"/>
      <c r="C42" s="232"/>
      <c r="D42" s="232"/>
      <c r="E42" s="232"/>
      <c r="F42" s="232"/>
      <c r="G42" s="233"/>
      <c r="H42" s="46">
        <v>39</v>
      </c>
      <c r="I42" s="84">
        <v>28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199" t="s">
        <v>92</v>
      </c>
      <c r="B45" s="200"/>
      <c r="C45" s="200"/>
      <c r="D45" s="201"/>
      <c r="E45" s="186" t="s">
        <v>112</v>
      </c>
      <c r="F45" s="186"/>
      <c r="G45" s="186"/>
      <c r="H45" s="186"/>
      <c r="I45" s="186"/>
    </row>
    <row r="46" spans="1:9" ht="48" customHeight="1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98" t="s">
        <v>42</v>
      </c>
      <c r="B47" s="198"/>
      <c r="C47" s="198"/>
      <c r="D47" s="198"/>
      <c r="E47" s="84">
        <v>3739</v>
      </c>
      <c r="F47" s="84">
        <v>238</v>
      </c>
      <c r="G47" s="84"/>
      <c r="H47" s="84"/>
      <c r="I47" s="84"/>
    </row>
    <row r="48" spans="1:9" ht="14.25" customHeight="1">
      <c r="A48" s="198" t="s">
        <v>43</v>
      </c>
      <c r="B48" s="198"/>
      <c r="C48" s="198"/>
      <c r="D48" s="198"/>
      <c r="E48" s="84">
        <v>1616</v>
      </c>
      <c r="F48" s="84">
        <v>113</v>
      </c>
      <c r="G48" s="84"/>
      <c r="H48" s="84"/>
      <c r="I48" s="84"/>
    </row>
    <row r="49" spans="1:9" ht="14.25" customHeight="1">
      <c r="A49" s="194" t="s">
        <v>45</v>
      </c>
      <c r="B49" s="194"/>
      <c r="C49" s="194"/>
      <c r="D49" s="194"/>
      <c r="E49" s="84">
        <v>190</v>
      </c>
      <c r="F49" s="84">
        <v>92</v>
      </c>
      <c r="G49" s="84"/>
      <c r="H49" s="84"/>
      <c r="I49" s="8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E3:G3"/>
    <mergeCell ref="A2:G2"/>
    <mergeCell ref="E5:G5"/>
    <mergeCell ref="E4:G4"/>
    <mergeCell ref="B12:G12"/>
    <mergeCell ref="B3:C11"/>
    <mergeCell ref="E10:G10"/>
    <mergeCell ref="E8:G8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E45:I45"/>
    <mergeCell ref="E30:G30"/>
    <mergeCell ref="D22:D24"/>
    <mergeCell ref="D28:D30"/>
    <mergeCell ref="D31:G31"/>
    <mergeCell ref="D32:G32"/>
    <mergeCell ref="A37:C39"/>
    <mergeCell ref="A41:G41"/>
    <mergeCell ref="E27:G27"/>
    <mergeCell ref="E29:G29"/>
    <mergeCell ref="B31:C33"/>
    <mergeCell ref="E28:G28"/>
    <mergeCell ref="A40:I40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&amp;LED567662&amp;CФорма № 2-азс, Підрозділ: Полтавський апеляційний суд,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3">
      <selection activeCell="D13" sqref="D13"/>
    </sheetView>
  </sheetViews>
  <sheetFormatPr defaultColWidth="9.00390625" defaultRowHeight="12.75"/>
  <cols>
    <col min="1" max="1" width="4.50390625" style="0" customWidth="1"/>
    <col min="2" max="2" width="57.50390625" style="0" customWidth="1"/>
    <col min="4" max="4" width="10.375" style="0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239" t="s">
        <v>4</v>
      </c>
      <c r="B2" s="240"/>
      <c r="C2" s="12" t="s">
        <v>21</v>
      </c>
      <c r="D2" s="12" t="s">
        <v>5</v>
      </c>
    </row>
    <row r="3" spans="1:4" ht="29.25" customHeight="1">
      <c r="A3" s="245" t="s">
        <v>102</v>
      </c>
      <c r="B3" s="245"/>
      <c r="C3" s="13">
        <v>1</v>
      </c>
      <c r="D3" s="93">
        <f>IF('розділ 1'!I31&lt;&gt;0,'розділ 1'!J31*100/'розділ 1'!I31,0)</f>
        <v>0</v>
      </c>
    </row>
    <row r="4" spans="1:4" ht="16.5" customHeight="1">
      <c r="A4" s="243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0</v>
      </c>
    </row>
    <row r="5" spans="1:4" ht="16.5" customHeight="1">
      <c r="A5" s="244"/>
      <c r="B5" s="52" t="s">
        <v>104</v>
      </c>
      <c r="C5" s="13">
        <v>3</v>
      </c>
      <c r="D5" s="93">
        <f>IF('розділ 1'!I26&lt;&gt;0,'розділ 1'!J26*100/'розділ 1'!I26,0)</f>
        <v>0</v>
      </c>
    </row>
    <row r="6" spans="1:4" ht="16.5" customHeight="1">
      <c r="A6" s="244"/>
      <c r="B6" s="47" t="s">
        <v>105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>
      <c r="A7" s="245" t="s">
        <v>106</v>
      </c>
      <c r="B7" s="245"/>
      <c r="C7" s="13">
        <v>5</v>
      </c>
      <c r="D7" s="93">
        <f>IF('розділ 1'!F31&lt;&gt;0,'розділ 1'!G31*100/'розділ 1'!F31,0)</f>
        <v>98.77928076542395</v>
      </c>
    </row>
    <row r="8" spans="1:4" ht="16.5" customHeight="1">
      <c r="A8" s="245" t="s">
        <v>35</v>
      </c>
      <c r="B8" s="245"/>
      <c r="C8" s="13">
        <v>6</v>
      </c>
      <c r="D8" s="89">
        <f>IF('розділ 2'!I42&lt;&gt;0,'розділ 1'!G31/'розділ 2'!I42,0)</f>
        <v>213.85714285714286</v>
      </c>
    </row>
    <row r="9" spans="1:4" ht="25.5" customHeight="1">
      <c r="A9" s="245" t="s">
        <v>44</v>
      </c>
      <c r="B9" s="245"/>
      <c r="C9" s="13">
        <v>7</v>
      </c>
      <c r="D9" s="89">
        <f>IF('розділ 2'!I42&lt;&gt;0,'розділ 1'!E31/'розділ 2'!I42,0)</f>
        <v>257.67857142857144</v>
      </c>
    </row>
    <row r="10" spans="1:4" ht="16.5" customHeight="1">
      <c r="A10" s="191" t="s">
        <v>29</v>
      </c>
      <c r="B10" s="193"/>
      <c r="C10" s="13">
        <v>8</v>
      </c>
      <c r="D10" s="85">
        <v>25</v>
      </c>
    </row>
    <row r="11" spans="1:4" ht="16.5" customHeight="1">
      <c r="A11" s="249" t="s">
        <v>42</v>
      </c>
      <c r="B11" s="249"/>
      <c r="C11" s="13">
        <v>9</v>
      </c>
      <c r="D11" s="85">
        <v>14</v>
      </c>
    </row>
    <row r="12" spans="1:4" ht="16.5" customHeight="1">
      <c r="A12" s="249" t="s">
        <v>43</v>
      </c>
      <c r="B12" s="249"/>
      <c r="C12" s="13">
        <v>10</v>
      </c>
      <c r="D12" s="85">
        <v>44</v>
      </c>
    </row>
    <row r="13" spans="1:4" ht="16.5" customHeight="1">
      <c r="A13" s="249" t="s">
        <v>45</v>
      </c>
      <c r="B13" s="249"/>
      <c r="C13" s="13">
        <v>11</v>
      </c>
      <c r="D13" s="85">
        <v>69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94</v>
      </c>
      <c r="B17" s="246"/>
      <c r="C17" s="252" t="s">
        <v>120</v>
      </c>
      <c r="D17" s="252"/>
      <c r="E17" s="66"/>
      <c r="F17" s="66"/>
      <c r="G17" s="91"/>
    </row>
    <row r="18" spans="1:7" ht="12.75">
      <c r="A18" s="47"/>
      <c r="B18" s="69" t="s">
        <v>36</v>
      </c>
      <c r="C18" s="248" t="s">
        <v>37</v>
      </c>
      <c r="D18" s="248"/>
      <c r="E18" s="66"/>
      <c r="F18" s="66"/>
      <c r="G18" s="66"/>
    </row>
    <row r="19" spans="1:7" ht="12.75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7" t="s">
        <v>121</v>
      </c>
      <c r="D20" s="247"/>
      <c r="E20" s="68"/>
      <c r="F20" s="68"/>
      <c r="G20" s="68"/>
    </row>
    <row r="21" spans="1:7" ht="12.75">
      <c r="A21" s="49"/>
      <c r="B21" s="69" t="s">
        <v>36</v>
      </c>
      <c r="C21" s="248" t="s">
        <v>37</v>
      </c>
      <c r="D21" s="248"/>
      <c r="E21" s="66"/>
      <c r="F21" s="66"/>
      <c r="G21" s="66"/>
    </row>
    <row r="22" spans="1:7" ht="12.75">
      <c r="A22" s="50" t="s">
        <v>38</v>
      </c>
      <c r="B22" s="71"/>
      <c r="C22" s="253"/>
      <c r="D22" s="253"/>
      <c r="E22" s="67"/>
      <c r="F22" s="67"/>
      <c r="G22" s="66"/>
    </row>
    <row r="23" spans="1:7" ht="15.75" customHeight="1">
      <c r="A23" s="51" t="s">
        <v>39</v>
      </c>
      <c r="B23" s="71"/>
      <c r="C23" s="250"/>
      <c r="D23" s="250"/>
      <c r="E23" s="67"/>
      <c r="F23" s="67"/>
      <c r="G23" s="66"/>
    </row>
    <row r="24" spans="1:4" ht="15.75" customHeight="1">
      <c r="A24" s="50" t="s">
        <v>40</v>
      </c>
      <c r="B24" s="72"/>
      <c r="C24" s="250" t="s">
        <v>122</v>
      </c>
      <c r="D24" s="250"/>
    </row>
    <row r="26" spans="3:5" ht="12.75" customHeight="1">
      <c r="C26" s="251" t="s">
        <v>123</v>
      </c>
      <c r="D26" s="251"/>
      <c r="E26" s="73"/>
    </row>
  </sheetData>
  <sheetProtection/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&amp;LED567662&amp;CФорма № 2-азс, Підрозділ: Полтавський апеляційний суд,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1</cp:lastModifiedBy>
  <cp:lastPrinted>2017-03-25T12:31:38Z</cp:lastPrinted>
  <dcterms:created xsi:type="dcterms:W3CDTF">2004-04-20T14:33:35Z</dcterms:created>
  <dcterms:modified xsi:type="dcterms:W3CDTF">2019-08-01T12:36:10Z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2-азс_04814_2.2019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ED567662</vt:lpwstr>
  </property>
  <property fmtid="{D5CDD505-2E9C-101B-9397-08002B2CF9AE}" pid="9" name="Підрозділ">
    <vt:lpwstr>Полтавський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31900358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3.24.0.2236</vt:lpwstr>
  </property>
</Properties>
</file>