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<sst xmlns="http://schemas.openxmlformats.org/spreadsheetml/2006/main" count="170" uniqueCount="144">
  <si>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</si>
  <si>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</si>
  <si>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</si>
  <si>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</si>
  <si>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</si>
  <si>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</si>
  <si>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</si>
  <si>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</si>
  <si>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</si>
  <si>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</si>
  <si>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</si>
  <si>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</si>
  <si>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</si>
  <si>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</si>
  <si>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</si>
  <si>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</si>
  <si>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</si>
  <si>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</si>
  <si>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</si>
  <si>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</si>
  <si>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</si>
  <si>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</si>
  <si>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</si>
  <si>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</si>
  <si>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</si>
  <si>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</si>
  <si>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</si>
  <si>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</si>
  <si>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</si>
  <si>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</si>
  <si>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</si>
  <si>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</si>
  <si>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</si>
  <si>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</si>
  <si>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</si>
  <si>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</si>
  <si>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</si>
  <si>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</si>
  <si>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</si>
  <si>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</si>
  <si>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</si>
  <si>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</si>
  <si>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</si>
  <si>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</si>
  <si>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</si>
  <si>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</si>
  <si>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</si>
  <si>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</si>
  <si>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</si>
  <si>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</si>
  <si>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</si>
  <si>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</si>
  <si>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</si>
  <si>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</si>
  <si>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</si>
  <si>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</si>
  <si>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</si>
  <si>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</si>
  <si>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</si>
  <si>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</si>
  <si>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</si>
  <si>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</si>
  <si>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</si>
  <si>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</si>
  <si>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</si>
  <si>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</si>
  <si>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</si>
  <si>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</si>
  <si>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</si>
  <si>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</si>
  <si>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</si>
  <si>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</si>
  <si>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</si>
  <si>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</si>
  <si>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</si>
  <si>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</si>
  <si>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</si>
  <si>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</si>
  <si>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</si>
  <si>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</si>
  <si>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</si>
  <si>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</si>
  <si>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</si>
  <si>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</si>
  <si>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</si>
  <si>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</si>
  <si>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</si>
  <si>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</si>
  <si>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</si>
  <si>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</si>
  <si>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</si>
  <si>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</si>
  <si>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</si>
  <si>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</si>
  <si>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</si>
  <si>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</si>
  <si>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</si>
  <si>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</si>
  <si>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</si>
  <si>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</si>
  <si>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</si>
  <si>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</si>
  <si>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</si>
  <si>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</si>
  <si>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</si>
  <si>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</si>
  <si>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</si>
  <si>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</si>
  <si>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</si>
  <si>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</si>
  <si>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</si>
  <si>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</si>
  <si>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</si>
  <si>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</si>
  <si>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</si>
  <si>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</si>
  <si>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</si>
  <si>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</si>
  <si>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</si>
  <si>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</si>
  <si>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</si>
  <si>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</si>
  <si>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</si>
  <si>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</si>
  <si>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</si>
  <si>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</si>
  <si>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</si>
  <si>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</si>
  <si>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</si>
  <si>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</si>
  <si>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</si>
  <si>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</si>
  <si>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</si>
  <si>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</si>
  <si>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</si>
  <si>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Марчук</t>
  </si>
  <si>
    <t>Зорук</t>
  </si>
  <si>
    <t>(044) 489-10-26</t>
  </si>
  <si>
    <t>13 січня 2015 року</t>
  </si>
  <si>
    <t>inbox@sh.ki.court.gov.ua</t>
  </si>
  <si>
    <t>2014 рік</t>
  </si>
  <si>
    <t>Шевченківський районний суд міста Києва</t>
  </si>
  <si>
    <t>4655. Київ</t>
  </si>
  <si>
    <t>м. Київ. вул. Смирнова-Ласточкіна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</si>
</sst>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PageLayoutView="0" workbookViewId="0" topLeftCell="C41">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7332</v>
      </c>
      <c r="D9" s="82">
        <f aca="true" t="shared" si="0" ref="D9:T9">SUM(D10:D16,D19:D27)</f>
        <v>59</v>
      </c>
      <c r="E9" s="75">
        <f t="shared" si="0"/>
        <v>4147113.7000001417</v>
      </c>
      <c r="F9" s="75">
        <f t="shared" si="0"/>
        <v>35782.13</v>
      </c>
      <c r="G9" s="75">
        <f t="shared" si="0"/>
        <v>6292</v>
      </c>
      <c r="H9" s="75">
        <f t="shared" si="0"/>
        <v>4181466.350000114</v>
      </c>
      <c r="I9" s="82">
        <f t="shared" si="0"/>
        <v>41</v>
      </c>
      <c r="J9" s="75">
        <f t="shared" si="0"/>
        <v>32198.499999999996</v>
      </c>
      <c r="K9" s="82">
        <f>SUM(K10:K16,K19:K27)</f>
        <v>149</v>
      </c>
      <c r="L9" s="75">
        <f t="shared" si="0"/>
        <v>118018.70000000001</v>
      </c>
      <c r="M9" s="75">
        <f t="shared" si="0"/>
        <v>0</v>
      </c>
      <c r="N9" s="75">
        <f t="shared" si="0"/>
        <v>0</v>
      </c>
      <c r="O9" s="82">
        <f t="shared" si="0"/>
        <v>1036</v>
      </c>
      <c r="P9" s="75">
        <f t="shared" si="0"/>
        <v>584892.619999998</v>
      </c>
      <c r="Q9" s="82">
        <f t="shared" si="0"/>
        <v>1</v>
      </c>
      <c r="R9" s="75">
        <f t="shared" si="0"/>
        <v>0</v>
      </c>
      <c r="S9" s="82">
        <f t="shared" si="0"/>
        <v>1035</v>
      </c>
      <c r="T9" s="75">
        <f t="shared" si="0"/>
        <v>584892.619999998</v>
      </c>
    </row>
    <row r="10" spans="1:20" ht="16.5" customHeight="1">
      <c r="A10" s="83">
        <v>2</v>
      </c>
      <c r="B10" s="99" t="s">
        <v>5</v>
      </c>
      <c r="C10" s="85">
        <v>4165</v>
      </c>
      <c r="D10" s="85">
        <v>31</v>
      </c>
      <c r="E10" s="76">
        <v>3501527.88000014</v>
      </c>
      <c r="F10" s="76">
        <v>30179.33</v>
      </c>
      <c r="G10" s="76">
        <v>3551</v>
      </c>
      <c r="H10" s="76">
        <v>3555449.61000011</v>
      </c>
      <c r="I10" s="76">
        <v>25</v>
      </c>
      <c r="J10" s="76">
        <v>28422.7</v>
      </c>
      <c r="K10" s="76">
        <v>83</v>
      </c>
      <c r="L10" s="76">
        <v>100886.6</v>
      </c>
      <c r="M10" s="76"/>
      <c r="N10" s="76"/>
      <c r="O10" s="85">
        <f aca="true" t="shared" si="1" ref="O10:P12">SUM(Q10,S10)</f>
        <v>613</v>
      </c>
      <c r="P10" s="76">
        <f t="shared" si="1"/>
        <v>495978.619999998</v>
      </c>
      <c r="Q10" s="85">
        <v>1</v>
      </c>
      <c r="R10" s="76"/>
      <c r="S10" s="85">
        <v>612</v>
      </c>
      <c r="T10" s="76">
        <v>495978.619999998</v>
      </c>
    </row>
    <row r="11" spans="1:20" ht="19.5" customHeight="1">
      <c r="A11" s="83">
        <v>3</v>
      </c>
      <c r="B11" s="99" t="s">
        <v>1</v>
      </c>
      <c r="C11" s="85">
        <v>1226</v>
      </c>
      <c r="D11" s="85">
        <v>12</v>
      </c>
      <c r="E11" s="76">
        <v>294512.400000001</v>
      </c>
      <c r="F11" s="76">
        <v>3166.8</v>
      </c>
      <c r="G11" s="76">
        <v>919</v>
      </c>
      <c r="H11" s="76">
        <v>250433.380000003</v>
      </c>
      <c r="I11" s="76">
        <v>3</v>
      </c>
      <c r="J11" s="76">
        <v>730.8</v>
      </c>
      <c r="K11" s="85">
        <v>36</v>
      </c>
      <c r="L11" s="76">
        <v>10952.59</v>
      </c>
      <c r="M11" s="85"/>
      <c r="N11" s="76"/>
      <c r="O11" s="85">
        <f t="shared" si="1"/>
        <v>304</v>
      </c>
      <c r="P11" s="76">
        <f t="shared" si="1"/>
        <v>73567.1999999999</v>
      </c>
      <c r="Q11" s="85"/>
      <c r="R11" s="76"/>
      <c r="S11" s="85">
        <v>304</v>
      </c>
      <c r="T11" s="76">
        <v>73567.1999999999</v>
      </c>
    </row>
    <row r="12" spans="1:20" ht="15" customHeight="1">
      <c r="A12" s="83">
        <v>4</v>
      </c>
      <c r="B12" s="99" t="s">
        <v>67</v>
      </c>
      <c r="C12" s="85">
        <v>525</v>
      </c>
      <c r="D12" s="85">
        <v>2</v>
      </c>
      <c r="E12" s="76">
        <v>127524.600000001</v>
      </c>
      <c r="F12" s="76">
        <v>487.2</v>
      </c>
      <c r="G12" s="76">
        <v>521</v>
      </c>
      <c r="H12" s="76">
        <v>133039.210000001</v>
      </c>
      <c r="I12" s="76">
        <v>4</v>
      </c>
      <c r="J12" s="76">
        <v>1218</v>
      </c>
      <c r="K12" s="85">
        <v>11</v>
      </c>
      <c r="L12" s="76">
        <v>2651.21</v>
      </c>
      <c r="M12" s="85"/>
      <c r="N12" s="76"/>
      <c r="O12" s="85">
        <f t="shared" si="1"/>
        <v>4</v>
      </c>
      <c r="P12" s="76">
        <f t="shared" si="1"/>
        <v>974.4</v>
      </c>
      <c r="Q12" s="85"/>
      <c r="R12" s="76"/>
      <c r="S12" s="85">
        <v>4</v>
      </c>
      <c r="T12" s="76">
        <v>974.4</v>
      </c>
    </row>
    <row r="13" spans="1:20" ht="15.75" customHeight="1">
      <c r="A13" s="83">
        <v>5</v>
      </c>
      <c r="B13" s="99" t="s">
        <v>68</v>
      </c>
      <c r="C13" s="85">
        <v>12</v>
      </c>
      <c r="D13" s="85"/>
      <c r="E13" s="76">
        <v>19557.54</v>
      </c>
      <c r="F13" s="76"/>
      <c r="G13" s="76">
        <v>12</v>
      </c>
      <c r="H13" s="76">
        <v>19804.5</v>
      </c>
      <c r="I13" s="76"/>
      <c r="J13" s="76"/>
      <c r="K13" s="76">
        <v>1</v>
      </c>
      <c r="L13" s="76">
        <v>243.6</v>
      </c>
      <c r="M13" s="76"/>
      <c r="N13" s="76"/>
      <c r="O13" s="85">
        <f aca="true" t="shared" si="2" ref="O13:P43">SUM(Q13,S13)</f>
        <v>0</v>
      </c>
      <c r="P13" s="76">
        <f t="shared" si="2"/>
        <v>0</v>
      </c>
      <c r="Q13" s="85"/>
      <c r="R13" s="76"/>
      <c r="S13" s="85"/>
      <c r="T13" s="76"/>
    </row>
    <row r="14" spans="1:20" ht="16.5" customHeight="1">
      <c r="A14" s="83">
        <v>6</v>
      </c>
      <c r="B14" s="99" t="s">
        <v>6</v>
      </c>
      <c r="C14" s="85">
        <v>548</v>
      </c>
      <c r="D14" s="85">
        <v>9</v>
      </c>
      <c r="E14" s="76">
        <v>68120.2800000007</v>
      </c>
      <c r="F14" s="76">
        <v>1096.2</v>
      </c>
      <c r="G14" s="76">
        <v>495</v>
      </c>
      <c r="H14" s="76">
        <v>77102.1100000007</v>
      </c>
      <c r="I14" s="76"/>
      <c r="J14" s="76"/>
      <c r="K14" s="76">
        <v>4</v>
      </c>
      <c r="L14" s="76">
        <v>726.9</v>
      </c>
      <c r="M14" s="76"/>
      <c r="N14" s="76"/>
      <c r="O14" s="85">
        <f t="shared" si="2"/>
        <v>53</v>
      </c>
      <c r="P14" s="76">
        <f t="shared" si="2"/>
        <v>6455.40000000001</v>
      </c>
      <c r="Q14" s="85"/>
      <c r="R14" s="76"/>
      <c r="S14" s="85">
        <v>53</v>
      </c>
      <c r="T14" s="76">
        <v>6455.40000000001</v>
      </c>
    </row>
    <row r="15" spans="1:20" ht="21" customHeight="1">
      <c r="A15" s="83">
        <v>7</v>
      </c>
      <c r="B15" s="99" t="s">
        <v>7</v>
      </c>
      <c r="C15" s="85">
        <v>182</v>
      </c>
      <c r="D15" s="85"/>
      <c r="E15" s="76">
        <v>22289.3999999999</v>
      </c>
      <c r="F15" s="76"/>
      <c r="G15" s="76">
        <v>141</v>
      </c>
      <c r="H15" s="76">
        <v>24058.72</v>
      </c>
      <c r="I15" s="76">
        <v>1</v>
      </c>
      <c r="J15" s="76">
        <v>121.8</v>
      </c>
      <c r="K15" s="76">
        <v>3</v>
      </c>
      <c r="L15" s="76">
        <v>365.4</v>
      </c>
      <c r="M15" s="76"/>
      <c r="N15" s="76"/>
      <c r="O15" s="85">
        <f t="shared" si="2"/>
        <v>41</v>
      </c>
      <c r="P15" s="76">
        <f t="shared" si="2"/>
        <v>4993.8</v>
      </c>
      <c r="Q15" s="85"/>
      <c r="R15" s="76"/>
      <c r="S15" s="85">
        <v>41</v>
      </c>
      <c r="T15" s="76">
        <v>4993.8</v>
      </c>
    </row>
    <row r="16" spans="1:20" ht="33.75" customHeight="1">
      <c r="A16" s="83">
        <v>8</v>
      </c>
      <c r="B16" s="99" t="s">
        <v>71</v>
      </c>
      <c r="C16" s="76">
        <f aca="true" t="shared" si="3" ref="C16:L16">SUM(C17:C18)</f>
        <v>27</v>
      </c>
      <c r="D16" s="76">
        <f t="shared" si="3"/>
        <v>1</v>
      </c>
      <c r="E16" s="76">
        <f t="shared" si="3"/>
        <v>6275.8</v>
      </c>
      <c r="F16" s="76">
        <f t="shared" si="3"/>
        <v>243.6</v>
      </c>
      <c r="G16" s="76">
        <f t="shared" si="3"/>
        <v>25</v>
      </c>
      <c r="H16" s="76">
        <f t="shared" si="3"/>
        <v>8580.51</v>
      </c>
      <c r="I16" s="76">
        <f t="shared" si="3"/>
        <v>0</v>
      </c>
      <c r="J16" s="76">
        <f t="shared" si="3"/>
        <v>0</v>
      </c>
      <c r="K16" s="76">
        <f t="shared" si="3"/>
        <v>1</v>
      </c>
      <c r="L16" s="76">
        <f t="shared" si="3"/>
        <v>243.6</v>
      </c>
      <c r="M16" s="76">
        <f>SUM(M17:M18)</f>
        <v>0</v>
      </c>
      <c r="N16" s="76">
        <f>SUM(N17:N18)</f>
        <v>0</v>
      </c>
      <c r="O16" s="76">
        <f t="shared" si="2"/>
        <v>2</v>
      </c>
      <c r="P16" s="76">
        <f t="shared" si="2"/>
        <v>487.2</v>
      </c>
      <c r="Q16" s="76">
        <f>SUM(Q17:Q18)</f>
        <v>0</v>
      </c>
      <c r="R16" s="76">
        <f>SUM(R17:R18)</f>
        <v>0</v>
      </c>
      <c r="S16" s="76">
        <f>SUM(S17:S18)</f>
        <v>2</v>
      </c>
      <c r="T16" s="76">
        <f>SUM(T17:T18)</f>
        <v>487.2</v>
      </c>
    </row>
    <row r="17" spans="1:20" ht="14.25" customHeight="1">
      <c r="A17" s="83">
        <v>9</v>
      </c>
      <c r="B17" s="100" t="s">
        <v>1</v>
      </c>
      <c r="C17" s="85">
        <v>13</v>
      </c>
      <c r="D17" s="85">
        <v>1</v>
      </c>
      <c r="E17" s="76">
        <v>3166.8</v>
      </c>
      <c r="F17" s="76">
        <v>243.6</v>
      </c>
      <c r="G17" s="76">
        <v>12</v>
      </c>
      <c r="H17" s="76">
        <v>4019.6</v>
      </c>
      <c r="I17" s="76"/>
      <c r="J17" s="76"/>
      <c r="K17" s="85"/>
      <c r="L17" s="76"/>
      <c r="M17" s="85"/>
      <c r="N17" s="76"/>
      <c r="O17" s="85">
        <f t="shared" si="2"/>
        <v>1</v>
      </c>
      <c r="P17" s="76">
        <f t="shared" si="2"/>
        <v>243.6</v>
      </c>
      <c r="Q17" s="85"/>
      <c r="R17" s="76"/>
      <c r="S17" s="85">
        <v>1</v>
      </c>
      <c r="T17" s="76">
        <v>243.6</v>
      </c>
    </row>
    <row r="18" spans="1:20" ht="23.25" customHeight="1">
      <c r="A18" s="83">
        <v>10</v>
      </c>
      <c r="B18" s="100" t="s">
        <v>2</v>
      </c>
      <c r="C18" s="85">
        <v>14</v>
      </c>
      <c r="D18" s="85"/>
      <c r="E18" s="76">
        <v>3109</v>
      </c>
      <c r="F18" s="76"/>
      <c r="G18" s="76">
        <v>13</v>
      </c>
      <c r="H18" s="76">
        <v>4560.91</v>
      </c>
      <c r="I18" s="76"/>
      <c r="J18" s="76"/>
      <c r="K18" s="85">
        <v>1</v>
      </c>
      <c r="L18" s="76">
        <v>243.6</v>
      </c>
      <c r="M18" s="85"/>
      <c r="N18" s="76"/>
      <c r="O18" s="85">
        <f t="shared" si="2"/>
        <v>1</v>
      </c>
      <c r="P18" s="76">
        <f t="shared" si="2"/>
        <v>243.6</v>
      </c>
      <c r="Q18" s="85"/>
      <c r="R18" s="76"/>
      <c r="S18" s="85">
        <v>1</v>
      </c>
      <c r="T18" s="76">
        <v>243.6</v>
      </c>
    </row>
    <row r="19" spans="1:20" ht="17.25" customHeight="1">
      <c r="A19" s="83">
        <v>11</v>
      </c>
      <c r="B19" s="99" t="s">
        <v>17</v>
      </c>
      <c r="C19" s="85">
        <v>219</v>
      </c>
      <c r="D19" s="85">
        <v>1</v>
      </c>
      <c r="E19" s="76">
        <v>26674.1999999999</v>
      </c>
      <c r="F19" s="76">
        <v>121.8</v>
      </c>
      <c r="G19" s="76">
        <v>211</v>
      </c>
      <c r="H19" s="76">
        <v>26929.3399999999</v>
      </c>
      <c r="I19" s="76"/>
      <c r="J19" s="76"/>
      <c r="K19" s="85"/>
      <c r="L19" s="76"/>
      <c r="M19" s="85"/>
      <c r="N19" s="76"/>
      <c r="O19" s="85">
        <f t="shared" si="2"/>
        <v>8</v>
      </c>
      <c r="P19" s="76">
        <f t="shared" si="2"/>
        <v>974.4</v>
      </c>
      <c r="Q19" s="85"/>
      <c r="R19" s="76"/>
      <c r="S19" s="85">
        <v>8</v>
      </c>
      <c r="T19" s="76">
        <v>974.4</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27</v>
      </c>
      <c r="D21" s="85"/>
      <c r="E21" s="76">
        <v>8282.4</v>
      </c>
      <c r="F21" s="76"/>
      <c r="G21" s="76">
        <v>27</v>
      </c>
      <c r="H21" s="76">
        <v>16210.28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270</v>
      </c>
      <c r="D23" s="85">
        <v>2</v>
      </c>
      <c r="E23" s="76">
        <v>33251.3999999999</v>
      </c>
      <c r="F23" s="76">
        <v>243.6</v>
      </c>
      <c r="G23" s="76">
        <v>260</v>
      </c>
      <c r="H23" s="76">
        <v>32171.6899999999</v>
      </c>
      <c r="I23" s="76">
        <v>2</v>
      </c>
      <c r="J23" s="76">
        <v>243.6</v>
      </c>
      <c r="K23" s="85">
        <v>4</v>
      </c>
      <c r="L23" s="76">
        <v>487.2</v>
      </c>
      <c r="M23" s="85"/>
      <c r="N23" s="76"/>
      <c r="O23" s="85">
        <f t="shared" si="2"/>
        <v>10</v>
      </c>
      <c r="P23" s="76">
        <f t="shared" si="2"/>
        <v>1218</v>
      </c>
      <c r="Q23" s="85"/>
      <c r="R23" s="76"/>
      <c r="S23" s="85">
        <v>10</v>
      </c>
      <c r="T23" s="76">
        <v>1218</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v>16</v>
      </c>
      <c r="D25" s="85"/>
      <c r="E25" s="76">
        <v>9744</v>
      </c>
      <c r="F25" s="76"/>
      <c r="G25" s="76">
        <v>16</v>
      </c>
      <c r="H25" s="76">
        <v>9673</v>
      </c>
      <c r="I25" s="76"/>
      <c r="J25" s="76"/>
      <c r="K25" s="85"/>
      <c r="L25" s="76"/>
      <c r="M25" s="85"/>
      <c r="N25" s="76"/>
      <c r="O25" s="85">
        <f t="shared" si="2"/>
        <v>0</v>
      </c>
      <c r="P25" s="76">
        <f t="shared" si="2"/>
        <v>0</v>
      </c>
      <c r="Q25" s="85"/>
      <c r="R25" s="76"/>
      <c r="S25" s="85"/>
      <c r="T25" s="76"/>
    </row>
    <row r="26" spans="1:20" ht="26.25" customHeight="1">
      <c r="A26" s="83">
        <v>18</v>
      </c>
      <c r="B26" s="99" t="s">
        <v>14</v>
      </c>
      <c r="C26" s="85">
        <v>114</v>
      </c>
      <c r="D26" s="85">
        <v>1</v>
      </c>
      <c r="E26" s="76">
        <v>29232</v>
      </c>
      <c r="F26" s="76">
        <v>243.6</v>
      </c>
      <c r="G26" s="76">
        <v>113</v>
      </c>
      <c r="H26" s="76">
        <v>27892.1999999999</v>
      </c>
      <c r="I26" s="76">
        <v>6</v>
      </c>
      <c r="J26" s="76">
        <v>1461.6</v>
      </c>
      <c r="K26" s="85">
        <v>6</v>
      </c>
      <c r="L26" s="76">
        <v>1461.6</v>
      </c>
      <c r="M26" s="85"/>
      <c r="N26" s="76"/>
      <c r="O26" s="85">
        <f t="shared" si="2"/>
        <v>1</v>
      </c>
      <c r="P26" s="76">
        <f t="shared" si="2"/>
        <v>243.6</v>
      </c>
      <c r="Q26" s="85"/>
      <c r="R26" s="76"/>
      <c r="S26" s="85">
        <v>1</v>
      </c>
      <c r="T26" s="76">
        <v>243.6</v>
      </c>
    </row>
    <row r="27" spans="1:20" ht="25.5" customHeight="1">
      <c r="A27" s="83">
        <v>19</v>
      </c>
      <c r="B27" s="99" t="s">
        <v>12</v>
      </c>
      <c r="C27" s="85">
        <v>1</v>
      </c>
      <c r="D27" s="85"/>
      <c r="E27" s="76">
        <v>121.8</v>
      </c>
      <c r="F27" s="76"/>
      <c r="G27" s="76">
        <v>1</v>
      </c>
      <c r="H27" s="76">
        <v>121.8</v>
      </c>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227</v>
      </c>
      <c r="D44" s="82">
        <f aca="true" t="shared" si="5" ref="D44:T44">SUM(D45:D51)</f>
        <v>3</v>
      </c>
      <c r="E44" s="75">
        <f>SUM(E45:E51)</f>
        <v>16942.38</v>
      </c>
      <c r="F44" s="75">
        <f t="shared" si="5"/>
        <v>219.24</v>
      </c>
      <c r="G44" s="75">
        <f>SUM(G45:G51)</f>
        <v>188</v>
      </c>
      <c r="H44" s="75">
        <f>SUM(H45:H51)</f>
        <v>21728.09</v>
      </c>
      <c r="I44" s="82">
        <f t="shared" si="5"/>
        <v>1</v>
      </c>
      <c r="J44" s="75">
        <f t="shared" si="5"/>
        <v>73.08</v>
      </c>
      <c r="K44" s="82">
        <f t="shared" si="5"/>
        <v>7</v>
      </c>
      <c r="L44" s="75">
        <f t="shared" si="5"/>
        <v>889.96</v>
      </c>
      <c r="M44" s="82">
        <f>SUM(M45:M51)</f>
        <v>0</v>
      </c>
      <c r="N44" s="75">
        <f>SUM(N45:N51)</f>
        <v>0</v>
      </c>
      <c r="O44" s="82">
        <f t="shared" si="5"/>
        <v>37</v>
      </c>
      <c r="P44" s="75">
        <f t="shared" si="5"/>
        <v>2703.96</v>
      </c>
      <c r="Q44" s="82">
        <f t="shared" si="5"/>
        <v>0</v>
      </c>
      <c r="R44" s="75">
        <f t="shared" si="5"/>
        <v>0</v>
      </c>
      <c r="S44" s="82">
        <f t="shared" si="5"/>
        <v>37</v>
      </c>
      <c r="T44" s="75">
        <f t="shared" si="5"/>
        <v>2703.96</v>
      </c>
    </row>
    <row r="45" spans="1:20" ht="13.5" customHeight="1">
      <c r="A45" s="83">
        <v>37</v>
      </c>
      <c r="B45" s="99" t="s">
        <v>69</v>
      </c>
      <c r="C45" s="85">
        <v>6</v>
      </c>
      <c r="D45" s="85"/>
      <c r="E45" s="76">
        <v>791.7</v>
      </c>
      <c r="F45" s="76"/>
      <c r="G45" s="76">
        <v>6</v>
      </c>
      <c r="H45" s="76">
        <v>2221.84</v>
      </c>
      <c r="I45" s="76"/>
      <c r="J45" s="76"/>
      <c r="K45" s="85">
        <v>1</v>
      </c>
      <c r="L45" s="76">
        <v>114.7</v>
      </c>
      <c r="M45" s="85"/>
      <c r="N45" s="76"/>
      <c r="O45" s="85">
        <f aca="true" t="shared" si="6" ref="O45:P57">SUM(Q45,S45)</f>
        <v>0</v>
      </c>
      <c r="P45" s="76">
        <f t="shared" si="6"/>
        <v>0</v>
      </c>
      <c r="Q45" s="85"/>
      <c r="R45" s="76"/>
      <c r="S45" s="85"/>
      <c r="T45" s="76"/>
    </row>
    <row r="46" spans="1:20" ht="15" customHeight="1">
      <c r="A46" s="83">
        <v>38</v>
      </c>
      <c r="B46" s="99" t="s">
        <v>70</v>
      </c>
      <c r="C46" s="85">
        <v>221</v>
      </c>
      <c r="D46" s="85">
        <v>3</v>
      </c>
      <c r="E46" s="76">
        <v>16150.68</v>
      </c>
      <c r="F46" s="76">
        <v>219.24</v>
      </c>
      <c r="G46" s="76">
        <v>182</v>
      </c>
      <c r="H46" s="76">
        <v>19506.25</v>
      </c>
      <c r="I46" s="76">
        <v>1</v>
      </c>
      <c r="J46" s="76">
        <v>73.08</v>
      </c>
      <c r="K46" s="85">
        <v>6</v>
      </c>
      <c r="L46" s="76">
        <v>775.26</v>
      </c>
      <c r="M46" s="85"/>
      <c r="N46" s="76"/>
      <c r="O46" s="85">
        <f>SUM(Q46,S46)</f>
        <v>37</v>
      </c>
      <c r="P46" s="76">
        <f>SUM(R46,T46)</f>
        <v>2703.96</v>
      </c>
      <c r="Q46" s="85"/>
      <c r="R46" s="76"/>
      <c r="S46" s="85">
        <v>37</v>
      </c>
      <c r="T46" s="76">
        <v>2703.96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389</v>
      </c>
      <c r="D52" s="82">
        <f aca="true" t="shared" si="7" ref="D52:P52">SUM(D53:D57)</f>
        <v>0</v>
      </c>
      <c r="E52" s="75">
        <f t="shared" si="7"/>
        <v>958</v>
      </c>
      <c r="F52" s="75">
        <f t="shared" si="7"/>
        <v>0</v>
      </c>
      <c r="G52" s="75">
        <f>SUM(G53:G57)</f>
        <v>150</v>
      </c>
      <c r="H52" s="75">
        <f>SUM(H53:H57)</f>
        <v>652.9200000000001</v>
      </c>
      <c r="I52" s="82">
        <f t="shared" si="7"/>
        <v>0</v>
      </c>
      <c r="J52" s="75">
        <f t="shared" si="7"/>
        <v>0</v>
      </c>
      <c r="K52" s="82">
        <f t="shared" si="7"/>
        <v>0</v>
      </c>
      <c r="L52" s="75">
        <f t="shared" si="7"/>
        <v>0</v>
      </c>
      <c r="M52" s="82">
        <f>SUM(M53:M57)</f>
        <v>1</v>
      </c>
      <c r="N52" s="75">
        <f>SUM(N53:N57)</f>
        <v>36.54</v>
      </c>
      <c r="O52" s="82">
        <f t="shared" si="7"/>
        <v>2</v>
      </c>
      <c r="P52" s="75">
        <f t="shared" si="7"/>
        <v>0</v>
      </c>
      <c r="Q52" s="82"/>
      <c r="R52" s="75"/>
      <c r="S52" s="82"/>
      <c r="T52" s="75"/>
    </row>
    <row r="53" spans="1:20" ht="14.25" customHeight="1">
      <c r="A53" s="83">
        <v>45</v>
      </c>
      <c r="B53" s="99" t="s">
        <v>33</v>
      </c>
      <c r="C53" s="85">
        <v>345</v>
      </c>
      <c r="D53" s="85">
        <v>0</v>
      </c>
      <c r="E53" s="76">
        <v>915</v>
      </c>
      <c r="F53" s="76">
        <v>0</v>
      </c>
      <c r="G53" s="76">
        <v>109</v>
      </c>
      <c r="H53" s="76">
        <v>406.92</v>
      </c>
      <c r="I53" s="76"/>
      <c r="J53" s="76"/>
      <c r="K53" s="85"/>
      <c r="L53" s="76"/>
      <c r="M53" s="85">
        <v>1</v>
      </c>
      <c r="N53" s="76">
        <v>36.54</v>
      </c>
      <c r="O53" s="85">
        <f t="shared" si="6"/>
        <v>0</v>
      </c>
      <c r="P53" s="76">
        <f t="shared" si="6"/>
        <v>0</v>
      </c>
      <c r="Q53" s="85"/>
      <c r="R53" s="76"/>
      <c r="S53" s="85"/>
      <c r="T53" s="76"/>
    </row>
    <row r="54" spans="1:20" ht="22.5" customHeight="1">
      <c r="A54" s="83">
        <v>46</v>
      </c>
      <c r="B54" s="99" t="s">
        <v>34</v>
      </c>
      <c r="C54" s="85">
        <v>20</v>
      </c>
      <c r="D54" s="85">
        <v>0</v>
      </c>
      <c r="E54" s="76">
        <v>6</v>
      </c>
      <c r="F54" s="76">
        <v>0</v>
      </c>
      <c r="G54" s="76">
        <v>18</v>
      </c>
      <c r="H54" s="76">
        <v>179</v>
      </c>
      <c r="I54" s="76"/>
      <c r="J54" s="76"/>
      <c r="K54" s="85"/>
      <c r="L54" s="76"/>
      <c r="M54" s="85"/>
      <c r="N54" s="76"/>
      <c r="O54" s="85">
        <f t="shared" si="6"/>
        <v>2</v>
      </c>
      <c r="P54" s="76">
        <f t="shared" si="6"/>
        <v>0</v>
      </c>
      <c r="Q54" s="85"/>
      <c r="R54" s="76"/>
      <c r="S54" s="85">
        <v>2</v>
      </c>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15</v>
      </c>
      <c r="F56" s="76">
        <v>0</v>
      </c>
      <c r="G56" s="76">
        <v>2</v>
      </c>
      <c r="H56" s="76">
        <v>45</v>
      </c>
      <c r="I56" s="76"/>
      <c r="J56" s="76"/>
      <c r="K56" s="85"/>
      <c r="L56" s="76"/>
      <c r="M56" s="85"/>
      <c r="N56" s="76"/>
      <c r="O56" s="85">
        <f t="shared" si="6"/>
        <v>0</v>
      </c>
      <c r="P56" s="76">
        <f t="shared" si="6"/>
        <v>0</v>
      </c>
      <c r="Q56" s="85"/>
      <c r="R56" s="76"/>
      <c r="S56" s="85"/>
      <c r="T56" s="76"/>
    </row>
    <row r="57" spans="1:20" ht="50.25" customHeight="1">
      <c r="A57" s="83">
        <v>49</v>
      </c>
      <c r="B57" s="99" t="s">
        <v>37</v>
      </c>
      <c r="C57" s="85">
        <v>21</v>
      </c>
      <c r="D57" s="85">
        <v>0</v>
      </c>
      <c r="E57" s="76">
        <v>22</v>
      </c>
      <c r="F57" s="76">
        <v>0</v>
      </c>
      <c r="G57" s="76">
        <v>21</v>
      </c>
      <c r="H57" s="76">
        <v>22</v>
      </c>
      <c r="I57" s="76"/>
      <c r="J57" s="76"/>
      <c r="K57" s="85"/>
      <c r="L57" s="76"/>
      <c r="M57" s="85"/>
      <c r="N57" s="76"/>
      <c r="O57" s="85">
        <f t="shared" si="6"/>
        <v>0</v>
      </c>
      <c r="P57" s="76">
        <f t="shared" si="6"/>
        <v>0</v>
      </c>
      <c r="Q57" s="85"/>
      <c r="R57" s="76"/>
      <c r="S57" s="85"/>
      <c r="T57" s="76"/>
    </row>
    <row r="58" spans="1:20" ht="43.5" customHeight="1">
      <c r="A58" s="83">
        <v>50</v>
      </c>
      <c r="B58" s="92" t="s">
        <v>129</v>
      </c>
      <c r="C58" s="85">
        <v>5759</v>
      </c>
      <c r="D58" s="85">
        <v>0</v>
      </c>
      <c r="E58" s="76">
        <v>208999</v>
      </c>
      <c r="F58" s="76">
        <v>0</v>
      </c>
      <c r="G58" s="76">
        <v>4276</v>
      </c>
      <c r="H58" s="76">
        <v>156048</v>
      </c>
      <c r="I58" s="76"/>
      <c r="J58" s="76"/>
      <c r="K58" s="85"/>
      <c r="L58" s="76"/>
      <c r="M58" s="85">
        <v>5753</v>
      </c>
      <c r="N58" s="76">
        <v>209862</v>
      </c>
      <c r="O58" s="85">
        <f>SUM(Q58,S58)</f>
        <v>6</v>
      </c>
      <c r="P58" s="76">
        <f>SUM(R58,T58)</f>
        <v>219.24</v>
      </c>
      <c r="Q58" s="85"/>
      <c r="R58" s="76"/>
      <c r="S58" s="85">
        <v>6</v>
      </c>
      <c r="T58" s="76">
        <v>219.24</v>
      </c>
    </row>
    <row r="59" spans="1:20" ht="15.75">
      <c r="A59" s="83">
        <v>51</v>
      </c>
      <c r="B59" s="86" t="s">
        <v>121</v>
      </c>
      <c r="C59" s="75">
        <f>SUM(C9,C28,C44,C52,C58)</f>
        <v>13707</v>
      </c>
      <c r="D59" s="75">
        <f>SUM(D9,D28,D44,D52,D58)</f>
        <v>62</v>
      </c>
      <c r="E59" s="75">
        <f aca="true" t="shared" si="8" ref="E59:T59">SUM(E9,E28,E44,E52,E58)</f>
        <v>4374013.080000142</v>
      </c>
      <c r="F59" s="75">
        <f t="shared" si="8"/>
        <v>36001.369999999995</v>
      </c>
      <c r="G59" s="75">
        <f t="shared" si="8"/>
        <v>10906</v>
      </c>
      <c r="H59" s="75">
        <f t="shared" si="8"/>
        <v>4359895.360000114</v>
      </c>
      <c r="I59" s="75">
        <f t="shared" si="8"/>
        <v>42</v>
      </c>
      <c r="J59" s="75">
        <f t="shared" si="8"/>
        <v>32271.579999999998</v>
      </c>
      <c r="K59" s="75">
        <f t="shared" si="8"/>
        <v>156</v>
      </c>
      <c r="L59" s="75">
        <f t="shared" si="8"/>
        <v>118908.66000000002</v>
      </c>
      <c r="M59" s="75">
        <f t="shared" si="8"/>
        <v>5754</v>
      </c>
      <c r="N59" s="75">
        <f t="shared" si="8"/>
        <v>209898.54</v>
      </c>
      <c r="O59" s="75">
        <f t="shared" si="8"/>
        <v>1081</v>
      </c>
      <c r="P59" s="75">
        <f t="shared" si="8"/>
        <v>587815.819999998</v>
      </c>
      <c r="Q59" s="75">
        <f t="shared" si="8"/>
        <v>1</v>
      </c>
      <c r="R59" s="75">
        <f t="shared" si="8"/>
        <v>0</v>
      </c>
      <c r="S59" s="75">
        <f t="shared" si="8"/>
        <v>1078</v>
      </c>
      <c r="T59" s="75">
        <f t="shared" si="8"/>
        <v>587815.819999998</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&amp;L80E584E1&amp;CФорма № 10 (судовий збір), Підрозділ: Шевченківський районний суд міста Києва,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1080</v>
      </c>
      <c r="F5" s="58">
        <f>SUM(F6:F31)</f>
        <v>587815.8200000003</v>
      </c>
    </row>
    <row r="6" spans="1:6" s="3" customFormat="1" ht="19.5" customHeight="1">
      <c r="A6" s="74">
        <v>2</v>
      </c>
      <c r="B6" s="120" t="s">
        <v>116</v>
      </c>
      <c r="C6" s="121"/>
      <c r="D6" s="122"/>
      <c r="E6" s="56">
        <v>273</v>
      </c>
      <c r="F6" s="78">
        <v>92088.8500000002</v>
      </c>
    </row>
    <row r="7" spans="1:6" s="3" customFormat="1" ht="21.75" customHeight="1">
      <c r="A7" s="74">
        <v>3</v>
      </c>
      <c r="B7" s="120" t="s">
        <v>114</v>
      </c>
      <c r="C7" s="121"/>
      <c r="D7" s="122"/>
      <c r="E7" s="56">
        <v>7</v>
      </c>
      <c r="F7" s="57">
        <v>7309.26</v>
      </c>
    </row>
    <row r="8" spans="1:6" s="3" customFormat="1" ht="15.75" customHeight="1">
      <c r="A8" s="74">
        <v>4</v>
      </c>
      <c r="B8" s="120" t="s">
        <v>59</v>
      </c>
      <c r="C8" s="121"/>
      <c r="D8" s="122"/>
      <c r="E8" s="56">
        <v>86</v>
      </c>
      <c r="F8" s="57">
        <v>20706</v>
      </c>
    </row>
    <row r="9" spans="1:6" s="3" customFormat="1" ht="42" customHeight="1">
      <c r="A9" s="74">
        <v>5</v>
      </c>
      <c r="B9" s="120" t="s">
        <v>117</v>
      </c>
      <c r="C9" s="121"/>
      <c r="D9" s="122"/>
      <c r="E9" s="56">
        <v>2</v>
      </c>
      <c r="F9" s="57">
        <v>365.4</v>
      </c>
    </row>
    <row r="10" spans="1:6" s="3" customFormat="1" ht="27" customHeight="1">
      <c r="A10" s="74">
        <v>6</v>
      </c>
      <c r="B10" s="120" t="s">
        <v>119</v>
      </c>
      <c r="C10" s="121"/>
      <c r="D10" s="122"/>
      <c r="E10" s="56">
        <v>2</v>
      </c>
      <c r="F10" s="57">
        <v>365.4</v>
      </c>
    </row>
    <row r="11" spans="1:6" s="3" customFormat="1" ht="15.75" customHeight="1">
      <c r="A11" s="74">
        <v>7</v>
      </c>
      <c r="B11" s="89" t="s">
        <v>60</v>
      </c>
      <c r="C11" s="90"/>
      <c r="D11" s="91"/>
      <c r="E11" s="56">
        <v>3</v>
      </c>
      <c r="F11" s="57">
        <v>987.2</v>
      </c>
    </row>
    <row r="12" spans="1:6" s="3" customFormat="1" ht="16.5" customHeight="1">
      <c r="A12" s="74">
        <v>8</v>
      </c>
      <c r="B12" s="89" t="s">
        <v>61</v>
      </c>
      <c r="C12" s="90"/>
      <c r="D12" s="91"/>
      <c r="E12" s="56">
        <v>3</v>
      </c>
      <c r="F12" s="57">
        <v>560.28</v>
      </c>
    </row>
    <row r="13" spans="1:6" s="3" customFormat="1" ht="15.75" customHeight="1">
      <c r="A13" s="74">
        <v>9</v>
      </c>
      <c r="B13" s="89" t="s">
        <v>62</v>
      </c>
      <c r="C13" s="90"/>
      <c r="D13" s="91"/>
      <c r="E13" s="56">
        <v>447</v>
      </c>
      <c r="F13" s="57">
        <v>295970.85</v>
      </c>
    </row>
    <row r="14" spans="1:6" s="3" customFormat="1" ht="27" customHeight="1">
      <c r="A14" s="74">
        <v>10</v>
      </c>
      <c r="B14" s="120" t="s">
        <v>118</v>
      </c>
      <c r="C14" s="121"/>
      <c r="D14" s="122"/>
      <c r="E14" s="56">
        <v>7</v>
      </c>
      <c r="F14" s="57">
        <v>1071.84</v>
      </c>
    </row>
    <row r="15" spans="1:6" s="3" customFormat="1" ht="21" customHeight="1">
      <c r="A15" s="74">
        <v>11</v>
      </c>
      <c r="B15" s="89" t="s">
        <v>22</v>
      </c>
      <c r="C15" s="90"/>
      <c r="D15" s="91"/>
      <c r="E15" s="56">
        <v>64</v>
      </c>
      <c r="F15" s="57">
        <v>32521.96</v>
      </c>
    </row>
    <row r="16" spans="1:6" s="3" customFormat="1" ht="19.5" customHeight="1">
      <c r="A16" s="74">
        <v>12</v>
      </c>
      <c r="B16" s="89" t="s">
        <v>63</v>
      </c>
      <c r="C16" s="90"/>
      <c r="D16" s="91"/>
      <c r="E16" s="56">
        <v>38</v>
      </c>
      <c r="F16" s="57">
        <v>11229.82</v>
      </c>
    </row>
    <row r="17" spans="1:6" s="3" customFormat="1" ht="24" customHeight="1">
      <c r="A17" s="74">
        <v>13</v>
      </c>
      <c r="B17" s="118" t="s">
        <v>23</v>
      </c>
      <c r="C17" s="118"/>
      <c r="D17" s="118"/>
      <c r="E17" s="56">
        <v>2</v>
      </c>
      <c r="F17" s="57">
        <v>487.2</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v>1</v>
      </c>
      <c r="F20" s="57">
        <v>243.6</v>
      </c>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v>45</v>
      </c>
      <c r="F24" s="57">
        <v>51323.37</v>
      </c>
    </row>
    <row r="25" spans="1:6" s="3" customFormat="1" ht="51.75" customHeight="1">
      <c r="A25" s="74">
        <v>21</v>
      </c>
      <c r="B25" s="118" t="s">
        <v>29</v>
      </c>
      <c r="C25" s="118"/>
      <c r="D25" s="118"/>
      <c r="E25" s="56">
        <v>29</v>
      </c>
      <c r="F25" s="57">
        <v>7685.83</v>
      </c>
    </row>
    <row r="26" spans="1:6" s="3" customFormat="1" ht="47.25" customHeight="1">
      <c r="A26" s="74">
        <v>22</v>
      </c>
      <c r="B26" s="118" t="s">
        <v>30</v>
      </c>
      <c r="C26" s="118"/>
      <c r="D26" s="118"/>
      <c r="E26" s="56"/>
      <c r="F26" s="57"/>
    </row>
    <row r="27" spans="1:6" s="3" customFormat="1" ht="36" customHeight="1">
      <c r="A27" s="74">
        <v>23</v>
      </c>
      <c r="B27" s="118" t="s">
        <v>31</v>
      </c>
      <c r="C27" s="118"/>
      <c r="D27" s="118"/>
      <c r="E27" s="56"/>
      <c r="F27" s="57"/>
    </row>
    <row r="28" spans="1:6" s="3" customFormat="1" ht="53.25" customHeight="1">
      <c r="A28" s="74">
        <v>24</v>
      </c>
      <c r="B28" s="118" t="s">
        <v>32</v>
      </c>
      <c r="C28" s="118"/>
      <c r="D28" s="118"/>
      <c r="E28" s="56">
        <v>27</v>
      </c>
      <c r="F28" s="57">
        <v>3410.4</v>
      </c>
    </row>
    <row r="29" spans="1:6" s="3" customFormat="1" ht="26.25" customHeight="1">
      <c r="A29" s="74">
        <v>25</v>
      </c>
      <c r="B29" s="118" t="s">
        <v>38</v>
      </c>
      <c r="C29" s="118"/>
      <c r="D29" s="118"/>
      <c r="E29" s="56">
        <v>44</v>
      </c>
      <c r="F29" s="57">
        <v>61488.56</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137</v>
      </c>
      <c r="D36" s="124"/>
      <c r="E36" s="46"/>
      <c r="F36" s="47"/>
      <c r="G36" s="47"/>
      <c r="H36" s="47"/>
      <c r="I36" s="47"/>
    </row>
    <row r="37" spans="1:11" ht="15.75" customHeight="1">
      <c r="A37" s="62"/>
      <c r="B37" s="72" t="s">
        <v>112</v>
      </c>
      <c r="C37" s="124"/>
      <c r="D37" s="124"/>
      <c r="E37" s="126" t="s">
        <v>138</v>
      </c>
      <c r="F37" s="126"/>
      <c r="G37" s="48"/>
      <c r="H37" s="49"/>
      <c r="I37" s="50"/>
      <c r="J37" s="50"/>
      <c r="K37" s="51"/>
    </row>
    <row r="38" spans="1:11" ht="15">
      <c r="A38" s="63"/>
      <c r="B38" s="73" t="s">
        <v>113</v>
      </c>
      <c r="C38" s="124" t="s">
        <v>139</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&amp;L80E584E1&amp;CФорма № 10 (судовий збір), Підрозділ: Шевченківський районний суд міста Києва,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140</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141</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142</v>
      </c>
      <c r="E39" s="144"/>
      <c r="F39" s="144"/>
      <c r="G39" s="144"/>
      <c r="H39" s="145"/>
      <c r="I39" s="11"/>
    </row>
    <row r="40" spans="1:9" ht="12.75" customHeight="1">
      <c r="A40" s="13"/>
      <c r="B40" s="15"/>
      <c r="C40" s="11"/>
      <c r="D40" s="11"/>
      <c r="E40" s="11"/>
      <c r="F40" s="11"/>
      <c r="G40" s="11"/>
      <c r="H40" s="13"/>
      <c r="I40" s="11"/>
    </row>
    <row r="41" spans="1:8" ht="12.75" customHeight="1">
      <c r="A41" s="13"/>
      <c r="B41" s="146" t="s">
        <v>143</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&amp;L80E584E1&amp;C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Sud</cp:lastModifiedBy>
  <cp:lastPrinted>2014-11-21T11:39:06Z</cp:lastPrinted>
  <dcterms:created xsi:type="dcterms:W3CDTF">1996-10-08T23:32:33Z</dcterms:created>
  <dcterms:modified xsi:type="dcterms:W3CDTF">2015-02-06T12:25:47Z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 03.02.2015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80E584E1</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