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80" windowWidth="19140" windowHeight="10545" tabRatio="597"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<sst xmlns="http://schemas.openxmlformats.org/spreadsheetml/2006/main" count="316" uniqueCount="255">
  <si>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</si>
  <si>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</si>
  <si>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</si>
  <si>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</si>
  <si>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</si>
  <si>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</si>
  <si>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</si>
  <si>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</si>
  <si>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</si>
  <si>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</si>
  <si>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</si>
  <si>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</si>
  <si>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</si>
  <si>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</si>
  <si>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</si>
  <si>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</si>
  <si>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</si>
  <si>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</si>
  <si>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</si>
  <si>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</si>
  <si>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</si>
  <si>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</si>
  <si>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</si>
  <si>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</si>
  <si>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</si>
  <si>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</si>
  <si>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</si>
  <si>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</si>
  <si>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</si>
  <si>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</si>
  <si>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</si>
  <si>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</si>
  <si>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</si>
  <si>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</si>
  <si>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</si>
  <si>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</si>
  <si>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</si>
  <si>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</si>
  <si>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</si>
  <si>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</si>
  <si>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</si>
  <si>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</si>
  <si>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</si>
  <si>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</si>
  <si>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</si>
  <si>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</si>
  <si>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</si>
  <si>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</si>
  <si>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</si>
  <si>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</si>
  <si>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</si>
  <si>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</si>
  <si>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</si>
  <si>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</si>
  <si>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</si>
  <si>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</si>
  <si>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</si>
  <si>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</si>
  <si>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</si>
  <si>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</si>
  <si>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</si>
  <si>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</si>
  <si>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</si>
  <si>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</si>
  <si>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</si>
  <si>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</si>
  <si>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</si>
  <si>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</si>
  <si>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</si>
  <si>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</si>
  <si>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</si>
  <si>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</si>
  <si>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</si>
  <si>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</si>
  <si>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</si>
  <si>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</si>
  <si>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</si>
  <si>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</si>
  <si>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</si>
  <si>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</si>
  <si>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</si>
  <si>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</si>
  <si>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</si>
  <si>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</si>
  <si>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</si>
  <si>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</si>
  <si>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</si>
  <si>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</si>
  <si>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</si>
  <si>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</si>
  <si>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</si>
  <si>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</si>
  <si>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</si>
  <si>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</si>
  <si>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</si>
  <si>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</si>
  <si>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</si>
  <si>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</si>
  <si>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</si>
  <si>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</si>
  <si>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</si>
  <si>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</si>
  <si>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</si>
  <si>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</si>
  <si>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</si>
  <si>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</si>
  <si>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</si>
  <si>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</si>
  <si>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</si>
  <si>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</si>
  <si>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</si>
  <si>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</si>
  <si>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</si>
  <si>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</si>
  <si>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</si>
  <si>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</si>
  <si>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</si>
  <si>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</si>
  <si>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</si>
  <si>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</si>
  <si>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</si>
  <si>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</si>
  <si>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</si>
  <si>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</si>
  <si>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</si>
  <si>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</si>
  <si>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</si>
  <si>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</si>
  <si>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</si>
  <si>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</si>
  <si>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</si>
  <si>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</si>
  <si>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</si>
  <si>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</si>
  <si>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</si>
  <si>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</si>
  <si>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</si>
  <si>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</si>
  <si>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</si>
  <si>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</si>
  <si>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</si>
  <si>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</si>
  <si>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</si>
  <si>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</si>
  <si>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</si>
  <si>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</si>
  <si>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</si>
  <si>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</si>
  <si>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</si>
  <si>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</si>
  <si>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</si>
  <si>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</si>
  <si>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</si>
  <si>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</si>
  <si>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</si>
  <si>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</si>
  <si>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</si>
  <si>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</si>
  <si>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</si>
  <si>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</si>
  <si>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</si>
  <si>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</si>
  <si>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</si>
  <si>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</si>
  <si>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</si>
  <si>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</si>
  <si>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</si>
  <si>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</si>
  <si>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</si>
  <si>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</si>
  <si>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</si>
  <si>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</si>
  <si>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</si>
  <si>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</si>
  <si>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</si>
  <si>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</si>
  <si>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</si>
  <si>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</si>
  <si>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</si>
  <si>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</si>
  <si>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</si>
  <si>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</si>
  <si>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</si>
  <si>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</si>
  <si>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</si>
  <si>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</si>
  <si>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</si>
  <si>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</si>
  <si>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</si>
  <si>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</si>
  <si>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</si>
  <si>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</si>
  <si>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</si>
  <si>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</si>
  <si>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</si>
  <si>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</si>
  <si>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</si>
  <si>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</si>
  <si>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</si>
  <si>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</si>
  <si>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</si>
  <si>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</si>
  <si>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</si>
  <si>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</si>
  <si>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</si>
  <si>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</si>
  <si>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</si>
  <si>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</si>
  <si>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</si>
  <si>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</si>
  <si>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</si>
  <si>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</si>
  <si>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</si>
  <si>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</si>
  <si>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</si>
  <si>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</si>
  <si>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</si>
  <si>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</si>
  <si>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</si>
  <si>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</si>
  <si>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</si>
  <si>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</si>
  <si>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</si>
  <si>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</si>
  <si>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</si>
  <si>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</si>
  <si>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</si>
  <si>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</si>
  <si>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</si>
  <si>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</si>
  <si>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</si>
  <si>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</si>
  <si>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</si>
  <si>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</si>
  <si>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</si>
  <si>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</si>
  <si>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</si>
  <si>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</si>
  <si>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</si>
  <si>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</si>
  <si>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</si>
  <si>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</si>
  <si>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</si>
  <si>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</si>
  <si>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О.П. Зорук</t>
  </si>
  <si>
    <t>(044) 489-10-26</t>
  </si>
  <si>
    <t>inbox@sh.ki.court.gov.ua</t>
  </si>
  <si>
    <t>8 січня 2016 року</t>
  </si>
  <si>
    <t>2015 рік</t>
  </si>
  <si>
    <t>Шевченківський районний суд міста Києва</t>
  </si>
  <si>
    <t>4655. Київ</t>
  </si>
  <si>
    <t>м. Київ</t>
  </si>
  <si>
    <t>вул. Смирнова-Ласточкіна. 10-б</t>
  </si>
  <si>
    <t>В.о. Голови Шевченківського районного суду м.Києва</t>
  </si>
  <si>
    <t>П. Л. Слободянюк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</si>
</sst>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2">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0" xfId="0" applyFont="1" applyAlignment="1">
      <alignment vertical="center" wrapText="1"/>
    </xf>
    <xf numFmtId="0" fontId="0" fillId="0" borderId="0" xfId="0" applyAlignment="1">
      <alignmen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433</v>
      </c>
      <c r="F10" s="113">
        <v>407</v>
      </c>
      <c r="G10" s="113">
        <v>412</v>
      </c>
      <c r="H10" s="113">
        <v>111</v>
      </c>
      <c r="I10" s="113">
        <v>11</v>
      </c>
      <c r="J10" s="113">
        <v>28</v>
      </c>
      <c r="K10" s="113">
        <v>262</v>
      </c>
      <c r="L10" s="113">
        <v>1</v>
      </c>
      <c r="M10" s="117">
        <v>21</v>
      </c>
      <c r="N10" s="98">
        <v>10</v>
      </c>
      <c r="O10" s="120">
        <f>E10-F10</f>
        <v>26</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88</v>
      </c>
      <c r="F15" s="113">
        <v>70</v>
      </c>
      <c r="G15" s="113">
        <v>76</v>
      </c>
      <c r="H15" s="113">
        <v>10</v>
      </c>
      <c r="I15" s="113">
        <v>2</v>
      </c>
      <c r="J15" s="113">
        <v>35</v>
      </c>
      <c r="K15" s="113">
        <v>24</v>
      </c>
      <c r="L15" s="113"/>
      <c r="M15" s="113">
        <v>12</v>
      </c>
      <c r="N15" s="113" t="s">
        <v>147</v>
      </c>
      <c r="O15" s="120">
        <f t="shared" si="0"/>
        <v>18</v>
      </c>
      <c r="P15" s="77"/>
      <c r="Q15" s="77"/>
      <c r="R15" s="77"/>
      <c r="S15" s="77"/>
    </row>
    <row r="16" spans="1:19" s="3" customFormat="1" ht="19.5" customHeight="1">
      <c r="A16" s="107">
        <v>7</v>
      </c>
      <c r="B16" s="108"/>
      <c r="C16" s="173" t="s">
        <v>133</v>
      </c>
      <c r="D16" s="65" t="s">
        <v>135</v>
      </c>
      <c r="E16" s="113">
        <v>1</v>
      </c>
      <c r="F16" s="113">
        <v>1</v>
      </c>
      <c r="G16" s="113">
        <v>1</v>
      </c>
      <c r="H16" s="113" t="s">
        <v>147</v>
      </c>
      <c r="I16" s="113" t="s">
        <v>147</v>
      </c>
      <c r="J16" s="113">
        <v>1</v>
      </c>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6</v>
      </c>
      <c r="F18" s="113">
        <v>6</v>
      </c>
      <c r="G18" s="113">
        <v>6</v>
      </c>
      <c r="H18" s="113" t="s">
        <v>147</v>
      </c>
      <c r="I18" s="113" t="s">
        <v>147</v>
      </c>
      <c r="J18" s="113">
        <v>4</v>
      </c>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81</v>
      </c>
      <c r="F21" s="113">
        <v>63</v>
      </c>
      <c r="G21" s="113">
        <v>69</v>
      </c>
      <c r="H21" s="113">
        <v>10</v>
      </c>
      <c r="I21" s="113">
        <v>2</v>
      </c>
      <c r="J21" s="113">
        <v>30</v>
      </c>
      <c r="K21" s="113">
        <v>24</v>
      </c>
      <c r="L21" s="113"/>
      <c r="M21" s="113">
        <v>12</v>
      </c>
      <c r="N21" s="113" t="s">
        <v>147</v>
      </c>
      <c r="O21" s="120">
        <f t="shared" si="0"/>
        <v>18</v>
      </c>
      <c r="P21" s="24"/>
      <c r="Q21" s="77"/>
      <c r="R21" s="77"/>
      <c r="S21" s="77"/>
    </row>
    <row r="22" spans="1:19" ht="30" customHeight="1">
      <c r="A22" s="90">
        <v>13</v>
      </c>
      <c r="B22" s="63"/>
      <c r="C22" s="172" t="s">
        <v>140</v>
      </c>
      <c r="D22" s="172"/>
      <c r="E22" s="119">
        <v>7</v>
      </c>
      <c r="F22" s="119">
        <v>3</v>
      </c>
      <c r="G22" s="113">
        <v>5</v>
      </c>
      <c r="H22" s="113" t="s">
        <v>147</v>
      </c>
      <c r="I22" s="113" t="s">
        <v>147</v>
      </c>
      <c r="J22" s="113" t="s">
        <v>147</v>
      </c>
      <c r="K22" s="113" t="s">
        <v>147</v>
      </c>
      <c r="L22" s="113"/>
      <c r="M22" s="119">
        <v>2</v>
      </c>
      <c r="N22" s="113" t="s">
        <v>147</v>
      </c>
      <c r="O22" s="120">
        <f t="shared" si="0"/>
        <v>4</v>
      </c>
      <c r="P22" s="42"/>
      <c r="Q22" s="42"/>
      <c r="R22" s="42"/>
      <c r="S22" s="42"/>
    </row>
    <row r="23" spans="1:15" ht="20.25" customHeight="1">
      <c r="A23" s="90">
        <v>14</v>
      </c>
      <c r="B23" s="63"/>
      <c r="C23" s="200" t="s">
        <v>13</v>
      </c>
      <c r="D23" s="201"/>
      <c r="E23" s="113">
        <f>E10+E12+E15+E22</f>
        <v>528</v>
      </c>
      <c r="F23" s="113">
        <f>F10+F12+F15+F22</f>
        <v>480</v>
      </c>
      <c r="G23" s="113">
        <f>G10+G12+G15+G22</f>
        <v>493</v>
      </c>
      <c r="H23" s="113">
        <f>H10+H15</f>
        <v>121</v>
      </c>
      <c r="I23" s="113">
        <f>I10+I15</f>
        <v>13</v>
      </c>
      <c r="J23" s="113">
        <f>J10+J12+J15</f>
        <v>63</v>
      </c>
      <c r="K23" s="113">
        <f>K10+K12+K15</f>
        <v>286</v>
      </c>
      <c r="L23" s="113">
        <f>L10+L12+L15+L22</f>
        <v>1</v>
      </c>
      <c r="M23" s="119">
        <f>M10+M12+M15+M22</f>
        <v>35</v>
      </c>
      <c r="N23" s="119">
        <f>N10</f>
        <v>10</v>
      </c>
      <c r="O23" s="120">
        <f t="shared" si="0"/>
        <v>48</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358</v>
      </c>
      <c r="G31" s="121">
        <v>286</v>
      </c>
      <c r="H31" s="121">
        <v>283</v>
      </c>
      <c r="I31" s="121">
        <v>229</v>
      </c>
      <c r="J31" s="121">
        <v>151</v>
      </c>
      <c r="K31" s="121">
        <v>8</v>
      </c>
      <c r="L31" s="121">
        <v>36</v>
      </c>
      <c r="M31" s="121"/>
      <c r="N31" s="121">
        <v>75</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&amp;LE603ED77&amp;CФорма № 2-А, Підрозділ: Шевченківський районний суд міста Києва,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13</v>
      </c>
      <c r="E8" s="98">
        <v>13</v>
      </c>
      <c r="F8" s="115">
        <v>13</v>
      </c>
      <c r="G8" s="116">
        <v>10</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1</v>
      </c>
      <c r="E9" s="98">
        <v>1</v>
      </c>
      <c r="F9" s="98"/>
      <c r="G9" s="98"/>
      <c r="H9" s="98"/>
      <c r="I9" s="98"/>
      <c r="J9" s="98">
        <v>1</v>
      </c>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1</v>
      </c>
      <c r="E10" s="98">
        <v>1</v>
      </c>
      <c r="F10" s="98"/>
      <c r="G10" s="98"/>
      <c r="H10" s="98"/>
      <c r="I10" s="98"/>
      <c r="J10" s="98">
        <v>1</v>
      </c>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9</v>
      </c>
      <c r="D12" s="98">
        <v>44</v>
      </c>
      <c r="E12" s="98">
        <v>45</v>
      </c>
      <c r="F12" s="98">
        <v>35</v>
      </c>
      <c r="G12" s="98">
        <v>22</v>
      </c>
      <c r="H12" s="98">
        <v>1</v>
      </c>
      <c r="I12" s="98">
        <v>2</v>
      </c>
      <c r="J12" s="98">
        <v>7</v>
      </c>
      <c r="K12" s="116">
        <v>8</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2</v>
      </c>
      <c r="F20" s="98">
        <v>2</v>
      </c>
      <c r="G20" s="98">
        <v>2</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38</v>
      </c>
      <c r="E24" s="98">
        <v>36</v>
      </c>
      <c r="F24" s="98">
        <v>29</v>
      </c>
      <c r="G24" s="98">
        <v>18</v>
      </c>
      <c r="H24" s="98"/>
      <c r="I24" s="98">
        <v>1</v>
      </c>
      <c r="J24" s="98">
        <v>6</v>
      </c>
      <c r="K24" s="116">
        <v>7</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8</v>
      </c>
      <c r="E25" s="98">
        <v>10</v>
      </c>
      <c r="F25" s="98">
        <v>6</v>
      </c>
      <c r="G25" s="98">
        <v>4</v>
      </c>
      <c r="H25" s="98"/>
      <c r="I25" s="98"/>
      <c r="J25" s="98">
        <v>4</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5</v>
      </c>
      <c r="E30" s="98">
        <v>4</v>
      </c>
      <c r="F30" s="98">
        <v>3</v>
      </c>
      <c r="G30" s="98">
        <v>2</v>
      </c>
      <c r="H30" s="98"/>
      <c r="I30" s="98"/>
      <c r="J30" s="98">
        <v>1</v>
      </c>
      <c r="K30" s="116">
        <v>2</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4</v>
      </c>
      <c r="E34" s="98">
        <v>2</v>
      </c>
      <c r="F34" s="98">
        <v>1</v>
      </c>
      <c r="G34" s="98"/>
      <c r="H34" s="98"/>
      <c r="I34" s="98"/>
      <c r="J34" s="98">
        <v>1</v>
      </c>
      <c r="K34" s="116">
        <v>2</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10</v>
      </c>
      <c r="E43" s="98">
        <v>9</v>
      </c>
      <c r="F43" s="98">
        <v>3</v>
      </c>
      <c r="G43" s="98">
        <v>2</v>
      </c>
      <c r="H43" s="98">
        <v>3</v>
      </c>
      <c r="I43" s="98">
        <v>1</v>
      </c>
      <c r="J43" s="98">
        <v>2</v>
      </c>
      <c r="K43" s="116">
        <v>4</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2</v>
      </c>
      <c r="E44" s="98">
        <v>2</v>
      </c>
      <c r="F44" s="98">
        <v>1</v>
      </c>
      <c r="G44" s="98">
        <v>1</v>
      </c>
      <c r="H44" s="98">
        <v>1</v>
      </c>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5</v>
      </c>
      <c r="E45" s="98">
        <v>4</v>
      </c>
      <c r="F45" s="98">
        <v>1</v>
      </c>
      <c r="G45" s="98"/>
      <c r="H45" s="98">
        <v>1</v>
      </c>
      <c r="I45" s="98">
        <v>1</v>
      </c>
      <c r="J45" s="98">
        <v>1</v>
      </c>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4</v>
      </c>
      <c r="E49" s="98">
        <v>3</v>
      </c>
      <c r="F49" s="98">
        <v>2</v>
      </c>
      <c r="G49" s="98">
        <v>2</v>
      </c>
      <c r="H49" s="98">
        <v>1</v>
      </c>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v>1</v>
      </c>
      <c r="F52" s="98"/>
      <c r="G52" s="98"/>
      <c r="H52" s="98"/>
      <c r="I52" s="98"/>
      <c r="J52" s="98">
        <v>1</v>
      </c>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c r="F79" s="98"/>
      <c r="G79" s="98"/>
      <c r="H79" s="98"/>
      <c r="I79" s="98"/>
      <c r="J79" s="98"/>
      <c r="K79" s="116">
        <v>1</v>
      </c>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v>1</v>
      </c>
      <c r="E87" s="98"/>
      <c r="F87" s="98"/>
      <c r="G87" s="98"/>
      <c r="H87" s="98"/>
      <c r="I87" s="98"/>
      <c r="J87" s="98"/>
      <c r="K87" s="116">
        <v>1</v>
      </c>
      <c r="L87" s="98"/>
      <c r="M87" s="98"/>
      <c r="N87" s="112"/>
      <c r="O87" s="98"/>
      <c r="P87" s="60"/>
    </row>
    <row r="88" spans="1:15" s="101" customFormat="1" ht="57.75" customHeight="1">
      <c r="A88" s="46">
        <v>81</v>
      </c>
      <c r="B88" s="131" t="s">
        <v>197</v>
      </c>
      <c r="C88" s="112">
        <v>51</v>
      </c>
      <c r="D88" s="98">
        <v>167</v>
      </c>
      <c r="E88" s="98">
        <v>168</v>
      </c>
      <c r="F88" s="98">
        <v>144</v>
      </c>
      <c r="G88" s="98">
        <v>93</v>
      </c>
      <c r="H88" s="98">
        <v>4</v>
      </c>
      <c r="I88" s="98">
        <v>4</v>
      </c>
      <c r="J88" s="98">
        <v>16</v>
      </c>
      <c r="K88" s="116">
        <v>50</v>
      </c>
      <c r="L88" s="98">
        <v>3</v>
      </c>
      <c r="M88" s="98">
        <v>1617657</v>
      </c>
      <c r="N88" s="112"/>
      <c r="O88" s="98"/>
    </row>
    <row r="89" spans="1:16" s="4" customFormat="1" ht="33" customHeight="1">
      <c r="A89" s="44">
        <v>82</v>
      </c>
      <c r="B89" s="129" t="s">
        <v>196</v>
      </c>
      <c r="C89" s="112">
        <v>1</v>
      </c>
      <c r="D89" s="98">
        <v>1</v>
      </c>
      <c r="E89" s="98">
        <v>1</v>
      </c>
      <c r="F89" s="98">
        <v>1</v>
      </c>
      <c r="G89" s="98">
        <v>1</v>
      </c>
      <c r="H89" s="98"/>
      <c r="I89" s="98"/>
      <c r="J89" s="98"/>
      <c r="K89" s="116">
        <v>1</v>
      </c>
      <c r="L89" s="98"/>
      <c r="M89" s="98">
        <v>1617657</v>
      </c>
      <c r="N89" s="112"/>
      <c r="O89" s="98"/>
      <c r="P89" s="60"/>
    </row>
    <row r="90" spans="1:16" s="4" customFormat="1" ht="69.75" customHeight="1">
      <c r="A90" s="46">
        <v>83</v>
      </c>
      <c r="B90" s="129" t="s">
        <v>195</v>
      </c>
      <c r="C90" s="112">
        <v>32</v>
      </c>
      <c r="D90" s="98">
        <v>100</v>
      </c>
      <c r="E90" s="98">
        <v>113</v>
      </c>
      <c r="F90" s="98">
        <v>99</v>
      </c>
      <c r="G90" s="98">
        <v>61</v>
      </c>
      <c r="H90" s="98">
        <v>1</v>
      </c>
      <c r="I90" s="98">
        <v>2</v>
      </c>
      <c r="J90" s="98">
        <v>11</v>
      </c>
      <c r="K90" s="116">
        <v>19</v>
      </c>
      <c r="L90" s="98">
        <v>3</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v>2</v>
      </c>
      <c r="E92" s="98">
        <v>2</v>
      </c>
      <c r="F92" s="98">
        <v>2</v>
      </c>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31</v>
      </c>
      <c r="D94" s="98">
        <v>40</v>
      </c>
      <c r="E94" s="98">
        <v>64</v>
      </c>
      <c r="F94" s="98">
        <v>59</v>
      </c>
      <c r="G94" s="98">
        <v>33</v>
      </c>
      <c r="H94" s="98"/>
      <c r="I94" s="98">
        <v>1</v>
      </c>
      <c r="J94" s="98">
        <v>4</v>
      </c>
      <c r="K94" s="116">
        <v>7</v>
      </c>
      <c r="L94" s="98">
        <v>3</v>
      </c>
      <c r="M94" s="98"/>
      <c r="N94" s="112"/>
      <c r="O94" s="98"/>
      <c r="P94" s="60"/>
    </row>
    <row r="95" spans="1:16" s="4" customFormat="1" ht="25.5" customHeight="1">
      <c r="A95" s="44">
        <v>88</v>
      </c>
      <c r="B95" s="129" t="s">
        <v>68</v>
      </c>
      <c r="C95" s="112">
        <v>10</v>
      </c>
      <c r="D95" s="98">
        <v>12</v>
      </c>
      <c r="E95" s="98">
        <v>18</v>
      </c>
      <c r="F95" s="98">
        <v>16</v>
      </c>
      <c r="G95" s="98">
        <v>9</v>
      </c>
      <c r="H95" s="98"/>
      <c r="I95" s="98"/>
      <c r="J95" s="98">
        <v>2</v>
      </c>
      <c r="K95" s="116">
        <v>4</v>
      </c>
      <c r="L95" s="98"/>
      <c r="M95" s="98"/>
      <c r="N95" s="112"/>
      <c r="O95" s="98"/>
      <c r="P95" s="60"/>
    </row>
    <row r="96" spans="1:16" s="4" customFormat="1" ht="18" customHeight="1">
      <c r="A96" s="46">
        <v>89</v>
      </c>
      <c r="B96" s="130" t="s">
        <v>69</v>
      </c>
      <c r="C96" s="112"/>
      <c r="D96" s="98">
        <v>1</v>
      </c>
      <c r="E96" s="98">
        <v>1</v>
      </c>
      <c r="F96" s="98">
        <v>1</v>
      </c>
      <c r="G96" s="98">
        <v>1</v>
      </c>
      <c r="H96" s="98"/>
      <c r="I96" s="98"/>
      <c r="J96" s="98"/>
      <c r="K96" s="116"/>
      <c r="L96" s="98"/>
      <c r="M96" s="98"/>
      <c r="N96" s="112"/>
      <c r="O96" s="98"/>
      <c r="P96" s="61"/>
    </row>
    <row r="97" spans="1:16" s="4" customFormat="1" ht="27" customHeight="1">
      <c r="A97" s="44">
        <v>90</v>
      </c>
      <c r="B97" s="130" t="s">
        <v>70</v>
      </c>
      <c r="C97" s="112">
        <v>3</v>
      </c>
      <c r="D97" s="98">
        <v>1</v>
      </c>
      <c r="E97" s="98">
        <v>3</v>
      </c>
      <c r="F97" s="98">
        <v>3</v>
      </c>
      <c r="G97" s="98">
        <v>1</v>
      </c>
      <c r="H97" s="98"/>
      <c r="I97" s="98"/>
      <c r="J97" s="98"/>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7</v>
      </c>
      <c r="D103" s="98">
        <v>39</v>
      </c>
      <c r="E103" s="98">
        <v>38</v>
      </c>
      <c r="F103" s="98">
        <v>29</v>
      </c>
      <c r="G103" s="98">
        <v>20</v>
      </c>
      <c r="H103" s="98">
        <v>1</v>
      </c>
      <c r="I103" s="98">
        <v>1</v>
      </c>
      <c r="J103" s="98">
        <v>7</v>
      </c>
      <c r="K103" s="116">
        <v>8</v>
      </c>
      <c r="L103" s="98"/>
      <c r="M103" s="98"/>
      <c r="N103" s="112"/>
      <c r="O103" s="98"/>
    </row>
    <row r="104" spans="1:16" s="4" customFormat="1" ht="18.75" customHeight="1">
      <c r="A104" s="46">
        <v>97</v>
      </c>
      <c r="B104" s="130" t="s">
        <v>74</v>
      </c>
      <c r="C104" s="112"/>
      <c r="D104" s="98">
        <v>1</v>
      </c>
      <c r="E104" s="98"/>
      <c r="F104" s="98"/>
      <c r="G104" s="98"/>
      <c r="H104" s="98"/>
      <c r="I104" s="98"/>
      <c r="J104" s="98"/>
      <c r="K104" s="116">
        <v>1</v>
      </c>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v>4</v>
      </c>
      <c r="E106" s="98">
        <v>3</v>
      </c>
      <c r="F106" s="98">
        <v>2</v>
      </c>
      <c r="G106" s="98">
        <v>1</v>
      </c>
      <c r="H106" s="98"/>
      <c r="I106" s="98"/>
      <c r="J106" s="98">
        <v>1</v>
      </c>
      <c r="K106" s="116">
        <v>1</v>
      </c>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7</v>
      </c>
      <c r="D108" s="98">
        <v>33</v>
      </c>
      <c r="E108" s="98">
        <v>34</v>
      </c>
      <c r="F108" s="98">
        <v>26</v>
      </c>
      <c r="G108" s="98">
        <v>19</v>
      </c>
      <c r="H108" s="98">
        <v>1</v>
      </c>
      <c r="I108" s="98">
        <v>1</v>
      </c>
      <c r="J108" s="98">
        <v>6</v>
      </c>
      <c r="K108" s="116">
        <v>6</v>
      </c>
      <c r="L108" s="98"/>
      <c r="M108" s="98"/>
      <c r="N108" s="112"/>
      <c r="O108" s="98"/>
      <c r="P108" s="61"/>
    </row>
    <row r="109" spans="1:15" s="101" customFormat="1" ht="28.5" customHeight="1">
      <c r="A109" s="44">
        <v>102</v>
      </c>
      <c r="B109" s="131" t="s">
        <v>78</v>
      </c>
      <c r="C109" s="112"/>
      <c r="D109" s="98">
        <v>1</v>
      </c>
      <c r="E109" s="98">
        <v>1</v>
      </c>
      <c r="F109" s="98"/>
      <c r="G109" s="98"/>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c r="G112" s="98"/>
      <c r="H112" s="98"/>
      <c r="I112" s="98"/>
      <c r="J112" s="98">
        <v>1</v>
      </c>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72</v>
      </c>
      <c r="D114" s="112">
        <f aca="true" t="shared" si="0" ref="D114:O114">SUM(D8,D9,D12,D29,D30,D43,D49,D52,D79,D88,D103,D109,D113)</f>
        <v>286</v>
      </c>
      <c r="E114" s="112">
        <f t="shared" si="0"/>
        <v>283</v>
      </c>
      <c r="F114" s="112">
        <f t="shared" si="0"/>
        <v>229</v>
      </c>
      <c r="G114" s="112">
        <f t="shared" si="0"/>
        <v>151</v>
      </c>
      <c r="H114" s="112">
        <f t="shared" si="0"/>
        <v>10</v>
      </c>
      <c r="I114" s="112">
        <f t="shared" si="0"/>
        <v>8</v>
      </c>
      <c r="J114" s="112">
        <f t="shared" si="0"/>
        <v>36</v>
      </c>
      <c r="K114" s="112">
        <f t="shared" si="0"/>
        <v>75</v>
      </c>
      <c r="L114" s="112">
        <f t="shared" si="0"/>
        <v>3</v>
      </c>
      <c r="M114" s="112">
        <f t="shared" si="0"/>
        <v>1617657</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&amp;LE603ED77&amp;CФорма № 2-А, Підрозділ: Шевченківський районний суд міста Києва,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7</v>
      </c>
      <c r="F10" s="113">
        <v>3</v>
      </c>
      <c r="G10" s="122"/>
      <c r="H10" s="122"/>
      <c r="I10" s="114">
        <v>5</v>
      </c>
      <c r="J10" s="114"/>
      <c r="K10" s="114">
        <v>5</v>
      </c>
      <c r="L10" s="114"/>
      <c r="M10" s="114"/>
      <c r="N10" s="114"/>
      <c r="O10" s="127">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7</v>
      </c>
      <c r="F15" s="76">
        <f>SUM(F10:F14)</f>
        <v>3</v>
      </c>
      <c r="G15" s="76">
        <f>SUM(G10:G14)</f>
        <v>0</v>
      </c>
      <c r="H15" s="76">
        <f>SUM(H10:H14)</f>
        <v>0</v>
      </c>
      <c r="I15" s="76">
        <f aca="true" t="shared" si="0" ref="I15:O15">SUM(I10:I14)</f>
        <v>5</v>
      </c>
      <c r="J15" s="76">
        <f t="shared" si="0"/>
        <v>0</v>
      </c>
      <c r="K15" s="76">
        <f t="shared" si="0"/>
        <v>5</v>
      </c>
      <c r="L15" s="76">
        <f t="shared" si="0"/>
        <v>0</v>
      </c>
      <c r="M15" s="76">
        <f t="shared" si="0"/>
        <v>0</v>
      </c>
      <c r="N15" s="76">
        <f t="shared" si="0"/>
        <v>0</v>
      </c>
      <c r="O15" s="76">
        <f t="shared" si="0"/>
        <v>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&amp;LE603ED77&amp;CФорма № 2-А, Підрозділ: Шевченківський районний суд міста Києва,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B29" sqref="B29:D29"/>
    </sheetView>
  </sheetViews>
  <sheetFormatPr defaultColWidth="8.8515625" defaultRowHeight="12.75"/>
  <cols>
    <col min="1" max="1" width="6.28125" style="11" customWidth="1"/>
    <col min="2" max="2" width="10.00390625" style="11" customWidth="1"/>
    <col min="3" max="3" width="11.57421875" style="11" customWidth="1"/>
    <col min="4"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4.003906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0" t="s">
        <v>125</v>
      </c>
      <c r="B2" s="280"/>
      <c r="C2" s="280"/>
      <c r="D2" s="280"/>
      <c r="E2" s="280"/>
      <c r="F2" s="280"/>
      <c r="G2" s="280"/>
      <c r="H2" s="280"/>
      <c r="I2" s="280"/>
      <c r="J2" s="280"/>
      <c r="K2" s="280"/>
    </row>
    <row r="3" spans="1:16" ht="15.75">
      <c r="A3" s="21"/>
      <c r="B3" s="297"/>
      <c r="C3" s="297"/>
      <c r="D3" s="297"/>
      <c r="E3" s="297"/>
      <c r="F3" s="297"/>
      <c r="G3" s="297"/>
      <c r="H3" s="297"/>
      <c r="I3" s="297"/>
      <c r="J3" s="297"/>
      <c r="K3" s="297"/>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1" t="s">
        <v>96</v>
      </c>
      <c r="C5" s="282"/>
      <c r="D5" s="282"/>
      <c r="E5" s="282"/>
      <c r="F5" s="282"/>
      <c r="G5" s="282"/>
      <c r="H5" s="282"/>
      <c r="I5" s="282"/>
      <c r="J5" s="283"/>
      <c r="K5" s="123">
        <v>1</v>
      </c>
      <c r="L5" s="126"/>
      <c r="M5" s="23"/>
      <c r="N5" s="20"/>
      <c r="O5" s="20"/>
      <c r="P5" s="20"/>
      <c r="S5" s="312" t="s">
        <v>166</v>
      </c>
      <c r="T5" s="312"/>
      <c r="U5" s="312"/>
      <c r="V5" s="312"/>
      <c r="W5" s="312"/>
      <c r="X5" s="312"/>
      <c r="Y5" s="312"/>
      <c r="Z5" s="312"/>
    </row>
    <row r="6" spans="1:20" s="10" customFormat="1" ht="18" customHeight="1">
      <c r="A6" s="2">
        <f aca="true" t="shared" si="0" ref="A6:A13">A5+1</f>
        <v>2</v>
      </c>
      <c r="B6" s="307" t="s">
        <v>83</v>
      </c>
      <c r="C6" s="287" t="s">
        <v>121</v>
      </c>
      <c r="D6" s="288"/>
      <c r="E6" s="288"/>
      <c r="F6" s="288"/>
      <c r="G6" s="288"/>
      <c r="H6" s="288"/>
      <c r="I6" s="288"/>
      <c r="J6" s="289"/>
      <c r="K6" s="123"/>
      <c r="L6" s="33"/>
      <c r="M6" s="23"/>
      <c r="N6" s="20"/>
      <c r="O6" s="20"/>
      <c r="P6" s="20"/>
      <c r="S6" s="103"/>
      <c r="T6" s="11" t="s">
        <v>167</v>
      </c>
    </row>
    <row r="7" spans="1:16" s="10" customFormat="1" ht="18" customHeight="1">
      <c r="A7" s="2">
        <f t="shared" si="0"/>
        <v>3</v>
      </c>
      <c r="B7" s="307"/>
      <c r="C7" s="293" t="s">
        <v>122</v>
      </c>
      <c r="D7" s="294"/>
      <c r="E7" s="284" t="s">
        <v>123</v>
      </c>
      <c r="F7" s="285"/>
      <c r="G7" s="285"/>
      <c r="H7" s="285"/>
      <c r="I7" s="285"/>
      <c r="J7" s="286"/>
      <c r="K7" s="124"/>
      <c r="L7" s="33"/>
      <c r="M7" s="23"/>
      <c r="N7" s="20"/>
      <c r="O7" s="20"/>
      <c r="P7" s="20"/>
    </row>
    <row r="8" spans="1:16" s="10" customFormat="1" ht="16.5" customHeight="1">
      <c r="A8" s="2">
        <f t="shared" si="0"/>
        <v>4</v>
      </c>
      <c r="B8" s="307"/>
      <c r="C8" s="295"/>
      <c r="D8" s="296"/>
      <c r="E8" s="290" t="s">
        <v>124</v>
      </c>
      <c r="F8" s="291"/>
      <c r="G8" s="291"/>
      <c r="H8" s="291"/>
      <c r="I8" s="291"/>
      <c r="J8" s="292"/>
      <c r="K8" s="124"/>
      <c r="L8" s="33"/>
      <c r="M8" s="23"/>
      <c r="N8" s="20"/>
      <c r="O8" s="20"/>
      <c r="P8" s="20"/>
    </row>
    <row r="9" spans="1:16" s="10" customFormat="1" ht="15.75" customHeight="1">
      <c r="A9" s="2">
        <f t="shared" si="0"/>
        <v>5</v>
      </c>
      <c r="B9" s="307"/>
      <c r="C9" s="284" t="s">
        <v>111</v>
      </c>
      <c r="D9" s="285"/>
      <c r="E9" s="285"/>
      <c r="F9" s="285"/>
      <c r="G9" s="285"/>
      <c r="H9" s="285"/>
      <c r="I9" s="285"/>
      <c r="J9" s="286"/>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v>1</v>
      </c>
      <c r="L10" s="33"/>
      <c r="M10" s="23"/>
      <c r="N10" s="20"/>
      <c r="O10" s="20"/>
      <c r="P10" s="20"/>
    </row>
    <row r="11" spans="1:16" s="10" customFormat="1" ht="17.25" customHeight="1">
      <c r="A11" s="2">
        <f t="shared" si="0"/>
        <v>7</v>
      </c>
      <c r="B11" s="307" t="s">
        <v>21</v>
      </c>
      <c r="C11" s="309" t="s">
        <v>108</v>
      </c>
      <c r="D11" s="310"/>
      <c r="E11" s="310"/>
      <c r="F11" s="310"/>
      <c r="G11" s="310"/>
      <c r="H11" s="310"/>
      <c r="I11" s="310"/>
      <c r="J11" s="311"/>
      <c r="K11" s="123"/>
      <c r="L11" s="33"/>
      <c r="M11" s="23"/>
      <c r="N11" s="20"/>
      <c r="O11" s="20"/>
      <c r="P11" s="20"/>
    </row>
    <row r="12" spans="1:16" s="10" customFormat="1" ht="15" customHeight="1">
      <c r="A12" s="2">
        <f t="shared" si="0"/>
        <v>8</v>
      </c>
      <c r="B12" s="307"/>
      <c r="C12" s="309" t="s">
        <v>112</v>
      </c>
      <c r="D12" s="310"/>
      <c r="E12" s="310"/>
      <c r="F12" s="310"/>
      <c r="G12" s="310"/>
      <c r="H12" s="310"/>
      <c r="I12" s="310"/>
      <c r="J12" s="311"/>
      <c r="K12" s="123"/>
      <c r="L12" s="33"/>
      <c r="M12" s="23"/>
      <c r="N12" s="20"/>
      <c r="O12" s="20"/>
      <c r="P12" s="20"/>
    </row>
    <row r="13" spans="1:19" s="10" customFormat="1" ht="18.75" customHeight="1">
      <c r="A13" s="2">
        <f t="shared" si="0"/>
        <v>9</v>
      </c>
      <c r="B13" s="307"/>
      <c r="C13" s="309" t="s">
        <v>109</v>
      </c>
      <c r="D13" s="310"/>
      <c r="E13" s="310"/>
      <c r="F13" s="310"/>
      <c r="G13" s="310"/>
      <c r="H13" s="310"/>
      <c r="I13" s="310"/>
      <c r="J13" s="311"/>
      <c r="K13" s="123"/>
      <c r="L13" s="33"/>
      <c r="M13" s="23"/>
      <c r="N13" s="20"/>
      <c r="O13" s="20"/>
      <c r="P13" s="20"/>
      <c r="S13" s="39"/>
    </row>
    <row r="14" spans="1:16" s="10" customFormat="1" ht="19.5" customHeight="1">
      <c r="A14" s="2">
        <v>10</v>
      </c>
      <c r="B14" s="308" t="s">
        <v>95</v>
      </c>
      <c r="C14" s="271" t="s">
        <v>129</v>
      </c>
      <c r="D14" s="272"/>
      <c r="E14" s="272"/>
      <c r="F14" s="272"/>
      <c r="G14" s="272"/>
      <c r="H14" s="272"/>
      <c r="I14" s="272"/>
      <c r="J14" s="273"/>
      <c r="K14" s="125"/>
      <c r="L14" s="33"/>
      <c r="M14" s="23"/>
      <c r="N14" s="20"/>
      <c r="O14" s="20"/>
      <c r="P14" s="20"/>
    </row>
    <row r="15" spans="1:16" s="10" customFormat="1" ht="19.5" customHeight="1">
      <c r="A15" s="2">
        <v>11</v>
      </c>
      <c r="B15" s="308"/>
      <c r="C15" s="271" t="s">
        <v>131</v>
      </c>
      <c r="D15" s="272"/>
      <c r="E15" s="272"/>
      <c r="F15" s="272"/>
      <c r="G15" s="272"/>
      <c r="H15" s="272"/>
      <c r="I15" s="272"/>
      <c r="J15" s="273"/>
      <c r="K15" s="125">
        <v>25</v>
      </c>
      <c r="L15" s="33"/>
      <c r="M15" s="23"/>
      <c r="N15" s="20"/>
      <c r="O15" s="20"/>
      <c r="P15" s="20"/>
    </row>
    <row r="16" spans="1:16" s="10" customFormat="1" ht="20.25" customHeight="1">
      <c r="A16" s="2">
        <v>12</v>
      </c>
      <c r="B16" s="308"/>
      <c r="C16" s="271" t="s">
        <v>130</v>
      </c>
      <c r="D16" s="272"/>
      <c r="E16" s="272"/>
      <c r="F16" s="272"/>
      <c r="G16" s="272"/>
      <c r="H16" s="272"/>
      <c r="I16" s="272"/>
      <c r="J16" s="273"/>
      <c r="K16" s="125">
        <v>9</v>
      </c>
      <c r="L16" s="33"/>
      <c r="M16" s="23"/>
      <c r="N16" s="20"/>
      <c r="O16" s="20"/>
      <c r="P16" s="20"/>
    </row>
    <row r="17" spans="1:16" s="10" customFormat="1" ht="22.5" customHeight="1">
      <c r="A17" s="2">
        <v>13</v>
      </c>
      <c r="B17" s="308"/>
      <c r="C17" s="268" t="s">
        <v>146</v>
      </c>
      <c r="D17" s="269"/>
      <c r="E17" s="269"/>
      <c r="F17" s="269"/>
      <c r="G17" s="269"/>
      <c r="H17" s="269"/>
      <c r="I17" s="269"/>
      <c r="J17" s="270"/>
      <c r="K17" s="125">
        <v>140</v>
      </c>
      <c r="L17" s="33"/>
      <c r="M17" s="23"/>
      <c r="N17" s="20"/>
      <c r="O17" s="20"/>
      <c r="P17" s="20"/>
    </row>
    <row r="18" spans="1:16" s="10" customFormat="1" ht="14.25" customHeight="1">
      <c r="A18" s="2">
        <v>14</v>
      </c>
      <c r="B18" s="274" t="s">
        <v>128</v>
      </c>
      <c r="C18" s="275"/>
      <c r="D18" s="275"/>
      <c r="E18" s="275"/>
      <c r="F18" s="275"/>
      <c r="G18" s="275"/>
      <c r="H18" s="275"/>
      <c r="I18" s="275"/>
      <c r="J18" s="276"/>
      <c r="K18" s="113"/>
      <c r="L18" s="33"/>
      <c r="M18" s="23"/>
      <c r="N18" s="20"/>
      <c r="O18" s="20"/>
      <c r="P18" s="20"/>
    </row>
    <row r="19" spans="1:16" s="10" customFormat="1" ht="15" customHeight="1">
      <c r="A19" s="2">
        <v>15</v>
      </c>
      <c r="B19" s="274" t="s">
        <v>153</v>
      </c>
      <c r="C19" s="275"/>
      <c r="D19" s="275"/>
      <c r="E19" s="275"/>
      <c r="F19" s="275"/>
      <c r="G19" s="275"/>
      <c r="H19" s="275"/>
      <c r="I19" s="275"/>
      <c r="J19" s="276"/>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74" t="s">
        <v>84</v>
      </c>
      <c r="C22" s="275"/>
      <c r="D22" s="275"/>
      <c r="E22" s="275"/>
      <c r="F22" s="275"/>
      <c r="G22" s="275"/>
      <c r="H22" s="275"/>
      <c r="I22" s="275"/>
      <c r="J22" s="276"/>
      <c r="K22" s="113"/>
      <c r="L22" s="34"/>
      <c r="M22" s="24"/>
      <c r="N22" s="20"/>
      <c r="O22" s="20"/>
      <c r="P22" s="20"/>
    </row>
    <row r="23" spans="1:16" s="10" customFormat="1" ht="30.75" customHeight="1">
      <c r="A23" s="2">
        <v>19</v>
      </c>
      <c r="B23" s="277" t="s">
        <v>20</v>
      </c>
      <c r="C23" s="278"/>
      <c r="D23" s="278"/>
      <c r="E23" s="278"/>
      <c r="F23" s="278"/>
      <c r="G23" s="278"/>
      <c r="H23" s="278"/>
      <c r="I23" s="278"/>
      <c r="J23" s="279"/>
      <c r="K23" s="113"/>
      <c r="L23" s="35"/>
      <c r="M23" s="26"/>
      <c r="N23" s="20"/>
      <c r="O23" s="20"/>
      <c r="P23" s="20"/>
    </row>
    <row r="24" spans="1:16" s="10" customFormat="1" ht="46.5" customHeight="1">
      <c r="A24" s="2">
        <v>20</v>
      </c>
      <c r="B24" s="274" t="s">
        <v>10</v>
      </c>
      <c r="C24" s="275"/>
      <c r="D24" s="275"/>
      <c r="E24" s="275"/>
      <c r="F24" s="275"/>
      <c r="G24" s="275"/>
      <c r="H24" s="275"/>
      <c r="I24" s="275"/>
      <c r="J24" s="276"/>
      <c r="K24" s="113"/>
      <c r="L24" s="36"/>
      <c r="M24" s="27"/>
      <c r="N24" s="20"/>
      <c r="O24" s="20"/>
      <c r="P24" s="20"/>
    </row>
    <row r="25" spans="1:16" s="10" customFormat="1" ht="15.75" customHeight="1">
      <c r="A25" s="2">
        <v>21</v>
      </c>
      <c r="B25" s="274" t="s">
        <v>12</v>
      </c>
      <c r="C25" s="275"/>
      <c r="D25" s="275"/>
      <c r="E25" s="275"/>
      <c r="F25" s="275"/>
      <c r="G25" s="275"/>
      <c r="H25" s="275"/>
      <c r="I25" s="275"/>
      <c r="J25" s="276"/>
      <c r="K25" s="113">
        <v>1</v>
      </c>
      <c r="L25" s="34"/>
      <c r="M25" s="24"/>
      <c r="N25" s="20"/>
      <c r="O25" s="20"/>
      <c r="P25" s="20"/>
    </row>
    <row r="26" spans="1:16" s="10" customFormat="1" ht="18.75" customHeight="1">
      <c r="A26" s="2">
        <v>22</v>
      </c>
      <c r="B26" s="274" t="s">
        <v>132</v>
      </c>
      <c r="C26" s="275"/>
      <c r="D26" s="275"/>
      <c r="E26" s="275"/>
      <c r="F26" s="275"/>
      <c r="G26" s="275"/>
      <c r="H26" s="275"/>
      <c r="I26" s="275"/>
      <c r="J26" s="276"/>
      <c r="K26" s="113">
        <v>42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50.25" customHeight="1">
      <c r="B29" s="259" t="s">
        <v>253</v>
      </c>
      <c r="C29" s="260"/>
      <c r="D29" s="260"/>
      <c r="E29" s="266"/>
      <c r="F29" s="266"/>
      <c r="G29" s="266"/>
      <c r="H29" s="169"/>
      <c r="I29" s="261" t="s">
        <v>254</v>
      </c>
      <c r="J29" s="261"/>
      <c r="K29" s="261"/>
      <c r="L29" s="150"/>
      <c r="M29" s="150"/>
      <c r="N29" s="150"/>
      <c r="O29" s="89"/>
    </row>
    <row r="30" spans="1:15" ht="12.75" customHeight="1">
      <c r="A30" s="82"/>
      <c r="B30" s="151"/>
      <c r="C30" s="151"/>
      <c r="D30" s="152"/>
      <c r="E30" s="262" t="s">
        <v>163</v>
      </c>
      <c r="F30" s="262"/>
      <c r="G30" s="262"/>
      <c r="H30" s="170"/>
      <c r="I30" s="263" t="s">
        <v>164</v>
      </c>
      <c r="J30" s="263"/>
      <c r="K30" s="263"/>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240</v>
      </c>
      <c r="C32" s="149"/>
      <c r="D32" s="149"/>
      <c r="E32" s="267"/>
      <c r="F32" s="267"/>
      <c r="G32" s="267"/>
      <c r="H32" s="169"/>
      <c r="I32" s="261" t="s">
        <v>244</v>
      </c>
      <c r="J32" s="261"/>
      <c r="K32" s="261"/>
      <c r="L32" s="150"/>
      <c r="M32" s="150"/>
      <c r="N32" s="150"/>
      <c r="O32" s="87"/>
    </row>
    <row r="33" spans="1:15" ht="12.75" customHeight="1">
      <c r="A33" s="85"/>
      <c r="B33" s="154"/>
      <c r="C33" s="154"/>
      <c r="D33" s="154"/>
      <c r="E33" s="262" t="s">
        <v>163</v>
      </c>
      <c r="F33" s="262"/>
      <c r="G33" s="262"/>
      <c r="H33" s="170"/>
      <c r="I33" s="263" t="s">
        <v>164</v>
      </c>
      <c r="J33" s="263"/>
      <c r="K33" s="263"/>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3" t="s">
        <v>241</v>
      </c>
      <c r="C36" s="313"/>
      <c r="D36" s="313"/>
      <c r="E36" s="266" t="s">
        <v>245</v>
      </c>
      <c r="F36" s="266"/>
      <c r="G36" s="266"/>
      <c r="H36" s="160"/>
      <c r="I36" s="159"/>
      <c r="J36" s="161"/>
      <c r="K36" s="160"/>
      <c r="L36" s="162"/>
      <c r="M36" s="163"/>
      <c r="N36" s="164"/>
    </row>
    <row r="37" spans="1:15" ht="15.75">
      <c r="A37" s="83"/>
      <c r="B37" s="159" t="s">
        <v>242</v>
      </c>
      <c r="C37" s="154"/>
      <c r="D37" s="154"/>
      <c r="E37" s="265"/>
      <c r="F37" s="265"/>
      <c r="G37" s="265"/>
      <c r="H37" s="154"/>
      <c r="I37" s="154"/>
      <c r="J37" s="161"/>
      <c r="K37" s="160"/>
      <c r="L37" s="163"/>
      <c r="M37" s="163"/>
      <c r="N37" s="163"/>
      <c r="O37" s="84"/>
    </row>
    <row r="38" spans="1:15" ht="15.75" customHeight="1">
      <c r="A38" s="83"/>
      <c r="B38" s="154" t="s">
        <v>243</v>
      </c>
      <c r="C38" s="154"/>
      <c r="D38" s="154"/>
      <c r="E38" s="265" t="s">
        <v>246</v>
      </c>
      <c r="F38" s="265"/>
      <c r="G38" s="265"/>
      <c r="H38" s="154"/>
      <c r="I38" s="264" t="s">
        <v>247</v>
      </c>
      <c r="J38" s="264"/>
      <c r="K38" s="264"/>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5">
    <mergeCell ref="E38:G38"/>
    <mergeCell ref="C14:J14"/>
    <mergeCell ref="C13:J13"/>
    <mergeCell ref="S5:Z5"/>
    <mergeCell ref="C11:J11"/>
    <mergeCell ref="B11:B13"/>
    <mergeCell ref="B6:B10"/>
    <mergeCell ref="C12:J12"/>
    <mergeCell ref="B36:D36"/>
    <mergeCell ref="E36:G36"/>
    <mergeCell ref="C10:J10"/>
    <mergeCell ref="C9:J9"/>
    <mergeCell ref="B18:J18"/>
    <mergeCell ref="C21:J21"/>
    <mergeCell ref="C20:J20"/>
    <mergeCell ref="B20:B21"/>
    <mergeCell ref="B14:B17"/>
    <mergeCell ref="A2:K2"/>
    <mergeCell ref="B5:J5"/>
    <mergeCell ref="E7:J7"/>
    <mergeCell ref="C6:J6"/>
    <mergeCell ref="E8:J8"/>
    <mergeCell ref="C7:D8"/>
    <mergeCell ref="B3:K3"/>
    <mergeCell ref="B4:J4"/>
    <mergeCell ref="E32:G32"/>
    <mergeCell ref="C17:J17"/>
    <mergeCell ref="C16:J16"/>
    <mergeCell ref="C15:J15"/>
    <mergeCell ref="B24:J24"/>
    <mergeCell ref="B23:J23"/>
    <mergeCell ref="B19:J19"/>
    <mergeCell ref="B26:J26"/>
    <mergeCell ref="B25:J25"/>
    <mergeCell ref="B22:J22"/>
    <mergeCell ref="B29:D29"/>
    <mergeCell ref="I32:K32"/>
    <mergeCell ref="E33:G33"/>
    <mergeCell ref="I33:K33"/>
    <mergeCell ref="I38:K38"/>
    <mergeCell ref="E37:G37"/>
    <mergeCell ref="E29:G29"/>
    <mergeCell ref="I29:K29"/>
    <mergeCell ref="E30:G30"/>
    <mergeCell ref="I30:K3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&amp;LE603ED77&amp;CФорма № 2-А, Підрозділ: Шевченківський районний суд міста Києва,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7">
      <selection activeCell="A23" sqref="A23:J23"/>
    </sheetView>
  </sheetViews>
  <sheetFormatPr defaultColWidth="9.140625" defaultRowHeight="12.75"/>
  <cols>
    <col min="1" max="4" width="9.140625" style="139" customWidth="1"/>
    <col min="5" max="16384" width="9.140625" style="136" customWidth="1"/>
  </cols>
  <sheetData>
    <row r="1" spans="1:10" ht="12.75">
      <c r="A1" s="325" t="s">
        <v>171</v>
      </c>
      <c r="B1" s="325"/>
      <c r="C1" s="325"/>
      <c r="D1" s="325"/>
      <c r="E1" s="325"/>
      <c r="F1" s="325"/>
      <c r="G1" s="325"/>
      <c r="H1" s="325"/>
      <c r="I1" s="325"/>
      <c r="J1" s="325"/>
    </row>
    <row r="2" spans="1:3" ht="18.75">
      <c r="A2" s="137"/>
      <c r="B2" s="138"/>
      <c r="C2" s="138"/>
    </row>
    <row r="3" spans="1:10" ht="15.75" customHeight="1">
      <c r="A3" s="326" t="s">
        <v>172</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248</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37"/>
      <c r="B7" s="138"/>
      <c r="C7" s="138"/>
    </row>
    <row r="8" spans="1:3" ht="18.75">
      <c r="A8" s="137"/>
      <c r="B8" s="138"/>
      <c r="C8" s="138"/>
    </row>
    <row r="9" spans="1:11" ht="12.75" customHeight="1">
      <c r="A9" s="329" t="s">
        <v>173</v>
      </c>
      <c r="B9" s="330"/>
      <c r="C9" s="330"/>
      <c r="D9" s="331"/>
      <c r="E9" s="336" t="s">
        <v>174</v>
      </c>
      <c r="F9" s="337"/>
      <c r="G9" s="338"/>
      <c r="H9" s="140"/>
      <c r="I9" s="140"/>
      <c r="J9" s="133"/>
      <c r="K9" s="140"/>
    </row>
    <row r="10" spans="1:10" ht="15" customHeight="1">
      <c r="A10" s="332"/>
      <c r="B10" s="333"/>
      <c r="C10" s="333"/>
      <c r="D10" s="334"/>
      <c r="E10" s="339"/>
      <c r="F10" s="340"/>
      <c r="G10" s="341"/>
      <c r="H10" s="342" t="s">
        <v>175</v>
      </c>
      <c r="I10" s="342"/>
      <c r="J10" s="342"/>
    </row>
    <row r="11" spans="1:10" ht="12.75">
      <c r="A11" s="335" t="s">
        <v>237</v>
      </c>
      <c r="B11" s="335"/>
      <c r="C11" s="335"/>
      <c r="D11" s="335"/>
      <c r="E11" s="314" t="s">
        <v>176</v>
      </c>
      <c r="F11" s="314"/>
      <c r="G11" s="314"/>
      <c r="H11" s="345" t="s">
        <v>238</v>
      </c>
      <c r="I11" s="345"/>
      <c r="J11" s="345"/>
    </row>
    <row r="12" spans="1:10" ht="38.25" customHeight="1">
      <c r="A12" s="335"/>
      <c r="B12" s="335"/>
      <c r="C12" s="335"/>
      <c r="D12" s="335"/>
      <c r="E12" s="314"/>
      <c r="F12" s="314"/>
      <c r="G12" s="314"/>
      <c r="H12" s="345"/>
      <c r="I12" s="345"/>
      <c r="J12" s="345"/>
    </row>
    <row r="13" spans="1:10" ht="63.75" customHeight="1">
      <c r="A13" s="318" t="s">
        <v>236</v>
      </c>
      <c r="B13" s="319"/>
      <c r="C13" s="319"/>
      <c r="D13" s="320"/>
      <c r="E13" s="315" t="s">
        <v>176</v>
      </c>
      <c r="F13" s="316"/>
      <c r="G13" s="317"/>
      <c r="H13" s="323" t="s">
        <v>232</v>
      </c>
      <c r="I13" s="324"/>
      <c r="J13" s="324"/>
    </row>
    <row r="14" spans="1:10" ht="68.25" customHeight="1">
      <c r="A14" s="329" t="s">
        <v>235</v>
      </c>
      <c r="B14" s="330"/>
      <c r="C14" s="330"/>
      <c r="D14" s="331"/>
      <c r="E14" s="336" t="s">
        <v>176</v>
      </c>
      <c r="F14" s="337"/>
      <c r="G14" s="338"/>
      <c r="H14" s="323" t="s">
        <v>239</v>
      </c>
      <c r="I14" s="324"/>
      <c r="J14" s="324"/>
    </row>
    <row r="15" spans="1:10" ht="33.75" customHeight="1">
      <c r="A15" s="332"/>
      <c r="B15" s="333"/>
      <c r="C15" s="333"/>
      <c r="D15" s="334"/>
      <c r="E15" s="339"/>
      <c r="F15" s="340"/>
      <c r="G15" s="341"/>
      <c r="H15" s="321" t="s">
        <v>179</v>
      </c>
      <c r="I15" s="322"/>
      <c r="J15" s="322"/>
    </row>
    <row r="16" spans="1:15" ht="76.5" customHeight="1">
      <c r="A16" s="335" t="s">
        <v>234</v>
      </c>
      <c r="B16" s="335"/>
      <c r="C16" s="335"/>
      <c r="D16" s="335"/>
      <c r="E16" s="314" t="s">
        <v>177</v>
      </c>
      <c r="F16" s="314"/>
      <c r="G16" s="314"/>
      <c r="H16" s="134"/>
      <c r="I16" s="135"/>
      <c r="J16" s="135"/>
      <c r="M16" s="135"/>
      <c r="N16" s="135"/>
      <c r="O16" s="135"/>
    </row>
    <row r="17" spans="1:15" ht="38.25" customHeight="1">
      <c r="A17" s="335" t="s">
        <v>233</v>
      </c>
      <c r="B17" s="335"/>
      <c r="C17" s="335"/>
      <c r="D17" s="335"/>
      <c r="E17" s="314" t="s">
        <v>178</v>
      </c>
      <c r="F17" s="314"/>
      <c r="G17" s="314"/>
      <c r="M17" s="135"/>
      <c r="N17" s="135"/>
      <c r="O17" s="135"/>
    </row>
    <row r="18" spans="1:10" ht="29.25" customHeight="1" hidden="1">
      <c r="A18" s="343"/>
      <c r="B18" s="343"/>
      <c r="C18" s="343"/>
      <c r="D18" s="343"/>
      <c r="E18" s="344"/>
      <c r="F18" s="344"/>
      <c r="G18" s="344"/>
      <c r="H18" s="322"/>
      <c r="I18" s="322"/>
      <c r="J18" s="322"/>
    </row>
    <row r="19" spans="1:10" ht="29.25" customHeight="1" hidden="1">
      <c r="A19" s="343"/>
      <c r="B19" s="343"/>
      <c r="C19" s="343"/>
      <c r="D19" s="343"/>
      <c r="E19" s="344"/>
      <c r="F19" s="344"/>
      <c r="G19" s="344"/>
      <c r="H19" s="322"/>
      <c r="I19" s="322"/>
      <c r="J19" s="322"/>
    </row>
    <row r="20" spans="6:10" ht="16.5" customHeight="1">
      <c r="F20" s="141"/>
      <c r="G20" s="141"/>
      <c r="H20" s="322"/>
      <c r="I20" s="322"/>
      <c r="J20" s="322"/>
    </row>
    <row r="21" spans="8:10" ht="15.75" customHeight="1">
      <c r="H21" s="344"/>
      <c r="I21" s="344"/>
      <c r="J21" s="344"/>
    </row>
    <row r="22" spans="1:10" ht="12.75" customHeight="1">
      <c r="A22" s="142"/>
      <c r="G22" s="141"/>
      <c r="J22" s="143"/>
    </row>
    <row r="23" spans="1:10" ht="25.5" customHeight="1">
      <c r="A23" s="359" t="s">
        <v>180</v>
      </c>
      <c r="B23" s="360"/>
      <c r="C23" s="360"/>
      <c r="D23" s="360"/>
      <c r="E23" s="360"/>
      <c r="F23" s="360"/>
      <c r="G23" s="360"/>
      <c r="H23" s="360"/>
      <c r="I23" s="360"/>
      <c r="J23" s="361"/>
    </row>
    <row r="24" spans="1:10" ht="22.5" customHeight="1">
      <c r="A24" s="349" t="s">
        <v>181</v>
      </c>
      <c r="B24" s="350"/>
      <c r="C24" s="351" t="s">
        <v>249</v>
      </c>
      <c r="D24" s="351"/>
      <c r="E24" s="351"/>
      <c r="F24" s="351"/>
      <c r="G24" s="351"/>
      <c r="H24" s="351"/>
      <c r="I24" s="351"/>
      <c r="J24" s="352"/>
    </row>
    <row r="25" spans="1:10" ht="19.5" customHeight="1">
      <c r="A25" s="349" t="s">
        <v>182</v>
      </c>
      <c r="B25" s="350"/>
      <c r="C25" s="319" t="s">
        <v>250</v>
      </c>
      <c r="D25" s="319"/>
      <c r="E25" s="319"/>
      <c r="F25" s="319"/>
      <c r="G25" s="319"/>
      <c r="H25" s="319"/>
      <c r="I25" s="319"/>
      <c r="J25" s="320"/>
    </row>
    <row r="26" spans="1:10" ht="18.75" customHeight="1">
      <c r="A26" s="353" t="s">
        <v>251</v>
      </c>
      <c r="B26" s="354"/>
      <c r="C26" s="354"/>
      <c r="D26" s="354"/>
      <c r="E26" s="354"/>
      <c r="F26" s="354"/>
      <c r="G26" s="354"/>
      <c r="H26" s="354"/>
      <c r="I26" s="354"/>
      <c r="J26" s="355"/>
    </row>
    <row r="27" spans="1:10" ht="20.25" customHeight="1">
      <c r="A27" s="318" t="s">
        <v>252</v>
      </c>
      <c r="B27" s="319"/>
      <c r="C27" s="319"/>
      <c r="D27" s="319"/>
      <c r="E27" s="319"/>
      <c r="F27" s="319"/>
      <c r="G27" s="319"/>
      <c r="H27" s="319"/>
      <c r="I27" s="319"/>
      <c r="J27" s="320"/>
    </row>
    <row r="28" spans="1:10" ht="18" customHeight="1">
      <c r="A28" s="356" t="s">
        <v>183</v>
      </c>
      <c r="B28" s="357"/>
      <c r="C28" s="357"/>
      <c r="D28" s="357"/>
      <c r="E28" s="357"/>
      <c r="F28" s="357"/>
      <c r="G28" s="357"/>
      <c r="H28" s="357"/>
      <c r="I28" s="357"/>
      <c r="J28" s="358"/>
    </row>
    <row r="29" spans="1:10" ht="15" customHeight="1">
      <c r="A29" s="346" t="s">
        <v>184</v>
      </c>
      <c r="B29" s="347"/>
      <c r="C29" s="347"/>
      <c r="D29" s="347"/>
      <c r="E29" s="347"/>
      <c r="F29" s="347"/>
      <c r="G29" s="347"/>
      <c r="H29" s="347"/>
      <c r="I29" s="347"/>
      <c r="J29" s="34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&amp;LE603ED77&amp;C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666</cp:lastModifiedBy>
  <cp:lastPrinted>2016-01-12T12:01:27Z</cp:lastPrinted>
  <dcterms:created xsi:type="dcterms:W3CDTF">2015-09-09T11:49:13Z</dcterms:created>
  <dcterms:modified xsi:type="dcterms:W3CDTF">2016-01-12T12:02:21Z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2-А_00761_4.2015 для ДСА річний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E603ED77</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