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<sst xmlns="http://schemas.openxmlformats.org/spreadsheetml/2006/main" count="187" uniqueCount="156">
  <si>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</si>
  <si>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</si>
  <si>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</si>
  <si>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</si>
  <si>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</si>
  <si>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</si>
  <si>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</si>
  <si>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</si>
  <si>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</si>
  <si>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</si>
  <si>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</si>
  <si>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</si>
  <si>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</si>
  <si>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</si>
  <si>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</si>
  <si>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</si>
  <si>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</si>
  <si>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</si>
  <si>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</si>
  <si>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</si>
  <si>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</si>
  <si>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</si>
  <si>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</si>
  <si>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</si>
  <si>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</si>
  <si>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</si>
  <si>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</si>
  <si>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</si>
  <si>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</si>
  <si>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</si>
  <si>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</si>
  <si>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</si>
  <si>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</si>
  <si>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</si>
  <si>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</si>
  <si>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</si>
  <si>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</si>
  <si>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</si>
  <si>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</si>
  <si>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</si>
  <si>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</si>
  <si>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</si>
  <si>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</si>
  <si>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</si>
  <si>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</si>
  <si>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</si>
  <si>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</si>
  <si>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</si>
  <si>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</si>
  <si>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</si>
  <si>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</si>
  <si>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</si>
  <si>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</si>
  <si>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</si>
  <si>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</si>
  <si>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</si>
  <si>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</si>
  <si>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</si>
  <si>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</si>
  <si>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</si>
  <si>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</si>
  <si>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</si>
  <si>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</si>
  <si>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</si>
  <si>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</si>
  <si>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</si>
  <si>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</si>
  <si>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</si>
  <si>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</si>
  <si>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</si>
  <si>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</si>
  <si>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</si>
  <si>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</si>
  <si>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</si>
  <si>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</si>
  <si>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</si>
  <si>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</si>
  <si>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</si>
  <si>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</si>
  <si>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</si>
  <si>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</si>
  <si>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</si>
  <si>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</si>
  <si>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</si>
  <si>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</si>
  <si>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</si>
  <si>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</si>
  <si>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</si>
  <si>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</si>
  <si>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</si>
  <si>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</si>
  <si>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</si>
  <si>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</si>
  <si>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</si>
  <si>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</si>
  <si>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</si>
  <si>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</si>
  <si>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</si>
  <si>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</si>
  <si>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</si>
  <si>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</si>
  <si>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</si>
  <si>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</si>
  <si>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</si>
  <si>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</si>
  <si>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</si>
  <si>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</si>
  <si>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</si>
  <si>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</si>
  <si>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</si>
  <si>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</si>
  <si>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</si>
  <si>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</si>
  <si>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</si>
  <si>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</si>
  <si>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</si>
  <si>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</si>
  <si>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</si>
  <si>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</si>
  <si>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</si>
  <si>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</si>
  <si>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</si>
  <si>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</si>
  <si>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</si>
  <si>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</si>
  <si>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</si>
  <si>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</si>
  <si>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</si>
  <si>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</si>
  <si>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</si>
  <si>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</si>
  <si>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</si>
  <si>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</si>
  <si>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</si>
  <si>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</si>
  <si>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</si>
  <si>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</si>
  <si>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</si>
  <si>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</si>
  <si>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</si>
  <si>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</si>
  <si>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</si>
  <si>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</si>
  <si>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</si>
  <si>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</si>
  <si>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</si>
  <si>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</si>
  <si>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</si>
  <si>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</si>
  <si>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В.В. Карповець</t>
  </si>
  <si>
    <t>Д.С. Березовий</t>
  </si>
  <si>
    <t>5 січня 2018 року</t>
  </si>
  <si>
    <t>2017 рік</t>
  </si>
  <si>
    <t>Андрушівський районний суд Житомирської області</t>
  </si>
  <si>
    <t>13401. Житомирська область.м. Андрушівка</t>
  </si>
  <si>
    <t>Зазулінського</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</si>
</sst>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880</v>
      </c>
      <c r="D6" s="128">
        <f>SUM(D7,D10,D13,D14,D15,D18,D21,D22)</f>
        <v>892450.87</v>
      </c>
      <c r="E6" s="128">
        <f>SUM(E7,E10,E13,E14,E15,E18,E21,E22)</f>
        <v>728</v>
      </c>
      <c r="F6" s="128">
        <f>SUM(F7,F10,F13,F14,F15,F18,F21,F22)</f>
        <v>809088.7200000001</v>
      </c>
      <c r="G6" s="128">
        <f>SUM(G7,G10,G13,G14,G15,G18,G21,G22)</f>
        <v>1</v>
      </c>
      <c r="H6" s="128">
        <f>SUM(H7,H10,H13,H14,H15,H18,H21,H22)</f>
        <v>1600</v>
      </c>
      <c r="I6" s="128">
        <f>SUM(I7,I10,I13,I14,I15,I18,I21,I22)</f>
        <v>78</v>
      </c>
      <c r="J6" s="128">
        <f>SUM(J7,J10,J13,J14,J15,J18,J21,J22)</f>
        <v>54145.19</v>
      </c>
      <c r="K6" s="128">
        <f>SUM(K7,K10,K13,K14,K15,K18,K21,K22)</f>
        <v>148</v>
      </c>
      <c r="L6" s="128">
        <f>SUM(L7,L10,L13,L14,L15,L18,L21,L22)</f>
        <v>106289.81</v>
      </c>
    </row>
    <row r="7" spans="1:12" ht="16.5" customHeight="1">
      <c r="A7" s="118">
        <v>2</v>
      </c>
      <c r="B7" s="121" t="s">
        <v>114</v>
      </c>
      <c r="C7" s="129">
        <v>550</v>
      </c>
      <c r="D7" s="129">
        <v>631665.98</v>
      </c>
      <c r="E7" s="129">
        <v>438</v>
      </c>
      <c r="F7" s="129">
        <v>559197.03</v>
      </c>
      <c r="G7" s="129">
        <v>1</v>
      </c>
      <c r="H7" s="129">
        <v>1600</v>
      </c>
      <c r="I7" s="129">
        <v>66</v>
      </c>
      <c r="J7" s="129">
        <v>46465.19</v>
      </c>
      <c r="K7" s="129">
        <v>108</v>
      </c>
      <c r="L7" s="129">
        <v>84849.81</v>
      </c>
    </row>
    <row r="8" spans="1:12" ht="16.5" customHeight="1">
      <c r="A8" s="118">
        <v>3</v>
      </c>
      <c r="B8" s="122" t="s">
        <v>115</v>
      </c>
      <c r="C8" s="129">
        <v>164</v>
      </c>
      <c r="D8" s="129">
        <v>280640.78</v>
      </c>
      <c r="E8" s="129">
        <v>158</v>
      </c>
      <c r="F8" s="129">
        <v>271360.78</v>
      </c>
      <c r="G8" s="129">
        <v>1</v>
      </c>
      <c r="H8" s="129">
        <v>1600</v>
      </c>
      <c r="I8" s="129">
        <v>3</v>
      </c>
      <c r="J8" s="129">
        <v>3965.35</v>
      </c>
      <c r="K8" s="129">
        <v>5</v>
      </c>
      <c r="L8" s="129">
        <v>8000</v>
      </c>
    </row>
    <row r="9" spans="1:12" ht="16.5" customHeight="1">
      <c r="A9" s="118">
        <v>4</v>
      </c>
      <c r="B9" s="122" t="s">
        <v>116</v>
      </c>
      <c r="C9" s="129">
        <v>386</v>
      </c>
      <c r="D9" s="129">
        <v>351025.2</v>
      </c>
      <c r="E9" s="129">
        <v>280</v>
      </c>
      <c r="F9" s="129">
        <v>287836.25</v>
      </c>
      <c r="G9" s="129"/>
      <c r="H9" s="129"/>
      <c r="I9" s="129">
        <v>63</v>
      </c>
      <c r="J9" s="129">
        <v>42499.84</v>
      </c>
      <c r="K9" s="129">
        <v>103</v>
      </c>
      <c r="L9" s="129">
        <v>76849.81</v>
      </c>
    </row>
    <row r="10" spans="1:12" ht="19.5" customHeight="1">
      <c r="A10" s="118">
        <v>5</v>
      </c>
      <c r="B10" s="121" t="s">
        <v>117</v>
      </c>
      <c r="C10" s="129">
        <v>195</v>
      </c>
      <c r="D10" s="129">
        <v>201280</v>
      </c>
      <c r="E10" s="129">
        <v>177</v>
      </c>
      <c r="F10" s="129">
        <v>196884.8</v>
      </c>
      <c r="G10" s="129"/>
      <c r="H10" s="129"/>
      <c r="I10" s="129">
        <v>6</v>
      </c>
      <c r="J10" s="129">
        <v>5760</v>
      </c>
      <c r="K10" s="129">
        <v>18</v>
      </c>
      <c r="L10" s="129">
        <v>14400</v>
      </c>
    </row>
    <row r="11" spans="1:12" ht="19.5" customHeight="1">
      <c r="A11" s="118">
        <v>6</v>
      </c>
      <c r="B11" s="122" t="s">
        <v>118</v>
      </c>
      <c r="C11" s="129">
        <v>21</v>
      </c>
      <c r="D11" s="129">
        <v>88000</v>
      </c>
      <c r="E11" s="129">
        <v>18</v>
      </c>
      <c r="F11" s="129">
        <v>90044</v>
      </c>
      <c r="G11" s="129"/>
      <c r="H11" s="129"/>
      <c r="I11" s="129"/>
      <c r="J11" s="129"/>
      <c r="K11" s="129">
        <v>3</v>
      </c>
      <c r="L11" s="129">
        <v>4800</v>
      </c>
    </row>
    <row r="12" spans="1:12" ht="19.5" customHeight="1">
      <c r="A12" s="118">
        <v>7</v>
      </c>
      <c r="B12" s="122" t="s">
        <v>119</v>
      </c>
      <c r="C12" s="129">
        <v>174</v>
      </c>
      <c r="D12" s="129">
        <v>113280</v>
      </c>
      <c r="E12" s="129">
        <v>159</v>
      </c>
      <c r="F12" s="129">
        <v>106840.8</v>
      </c>
      <c r="G12" s="129"/>
      <c r="H12" s="129"/>
      <c r="I12" s="129">
        <v>6</v>
      </c>
      <c r="J12" s="129">
        <v>5760</v>
      </c>
      <c r="K12" s="129">
        <v>15</v>
      </c>
      <c r="L12" s="129">
        <v>9600</v>
      </c>
    </row>
    <row r="13" spans="1:12" ht="15" customHeight="1">
      <c r="A13" s="118">
        <v>8</v>
      </c>
      <c r="B13" s="121" t="s">
        <v>42</v>
      </c>
      <c r="C13" s="129">
        <v>31</v>
      </c>
      <c r="D13" s="129">
        <v>19288.79</v>
      </c>
      <c r="E13" s="129">
        <v>31</v>
      </c>
      <c r="F13" s="129">
        <v>19288.79</v>
      </c>
      <c r="G13" s="129"/>
      <c r="H13" s="129"/>
      <c r="I13" s="129"/>
      <c r="J13" s="129"/>
      <c r="K13" s="129"/>
      <c r="L13" s="129"/>
    </row>
    <row r="14" spans="1:12" ht="15.75" customHeight="1">
      <c r="A14" s="118">
        <v>9</v>
      </c>
      <c r="B14" s="121" t="s">
        <v>43</v>
      </c>
      <c r="C14" s="129">
        <v>1</v>
      </c>
      <c r="D14" s="129">
        <v>640</v>
      </c>
      <c r="E14" s="129">
        <v>1</v>
      </c>
      <c r="F14" s="129">
        <v>640</v>
      </c>
      <c r="G14" s="129"/>
      <c r="H14" s="129"/>
      <c r="I14" s="129"/>
      <c r="J14" s="129"/>
      <c r="K14" s="129"/>
      <c r="L14" s="129"/>
    </row>
    <row r="15" spans="1:12" ht="106.5" customHeight="1">
      <c r="A15" s="118">
        <v>10</v>
      </c>
      <c r="B15" s="121" t="s">
        <v>120</v>
      </c>
      <c r="C15" s="129">
        <v>99</v>
      </c>
      <c r="D15" s="129">
        <v>37600</v>
      </c>
      <c r="E15" s="129">
        <v>77</v>
      </c>
      <c r="F15" s="129">
        <v>32204.4</v>
      </c>
      <c r="G15" s="129"/>
      <c r="H15" s="129"/>
      <c r="I15" s="129">
        <v>6</v>
      </c>
      <c r="J15" s="129">
        <v>1920</v>
      </c>
      <c r="K15" s="129">
        <v>22</v>
      </c>
      <c r="L15" s="129">
        <v>7040</v>
      </c>
    </row>
    <row r="16" spans="1:12" ht="21" customHeight="1">
      <c r="A16" s="118">
        <v>11</v>
      </c>
      <c r="B16" s="122" t="s">
        <v>118</v>
      </c>
      <c r="C16" s="129">
        <v>11</v>
      </c>
      <c r="D16" s="129">
        <v>8800</v>
      </c>
      <c r="E16" s="129">
        <v>11</v>
      </c>
      <c r="F16" s="129">
        <v>8800</v>
      </c>
      <c r="G16" s="129"/>
      <c r="H16" s="129"/>
      <c r="I16" s="129"/>
      <c r="J16" s="129"/>
      <c r="K16" s="129"/>
      <c r="L16" s="129"/>
    </row>
    <row r="17" spans="1:12" ht="21" customHeight="1">
      <c r="A17" s="118">
        <v>12</v>
      </c>
      <c r="B17" s="122" t="s">
        <v>119</v>
      </c>
      <c r="C17" s="129">
        <v>88</v>
      </c>
      <c r="D17" s="129">
        <v>28800</v>
      </c>
      <c r="E17" s="129">
        <v>66</v>
      </c>
      <c r="F17" s="129">
        <v>23404.4</v>
      </c>
      <c r="G17" s="129"/>
      <c r="H17" s="129"/>
      <c r="I17" s="129">
        <v>6</v>
      </c>
      <c r="J17" s="129">
        <v>1920</v>
      </c>
      <c r="K17" s="129">
        <v>22</v>
      </c>
      <c r="L17" s="129">
        <v>7040</v>
      </c>
    </row>
    <row r="18" spans="1:12" ht="33.75" customHeight="1">
      <c r="A18" s="118">
        <v>13</v>
      </c>
      <c r="B18" s="121" t="s">
        <v>122</v>
      </c>
      <c r="C18" s="129">
        <f>SUM(C19:C20)</f>
        <v>3</v>
      </c>
      <c r="D18" s="129">
        <f>SUM(D19:D20)</f>
        <v>1920</v>
      </c>
      <c r="E18" s="129">
        <f>SUM(E19:E20)</f>
        <v>3</v>
      </c>
      <c r="F18" s="129">
        <f>SUM(F19:F20)</f>
        <v>817.6</v>
      </c>
      <c r="G18" s="129">
        <f>SUM(G19:G20)</f>
        <v>0</v>
      </c>
      <c r="H18" s="129">
        <f>SUM(H19:H20)</f>
        <v>0</v>
      </c>
      <c r="I18" s="129">
        <f>SUM(I19:I20)</f>
        <v>0</v>
      </c>
      <c r="J18" s="129">
        <f>SUM(J19:J20)</f>
        <v>0</v>
      </c>
      <c r="K18" s="129">
        <f>SUM(K19:K20)</f>
        <v>0</v>
      </c>
      <c r="L18" s="129">
        <f>SUM(L19:L20)</f>
        <v>0</v>
      </c>
    </row>
    <row r="19" spans="1:12" ht="14.25" customHeight="1">
      <c r="A19" s="118">
        <v>14</v>
      </c>
      <c r="B19" s="121" t="s">
        <v>1</v>
      </c>
      <c r="C19" s="129">
        <v>3</v>
      </c>
      <c r="D19" s="129">
        <v>1920</v>
      </c>
      <c r="E19" s="129">
        <v>3</v>
      </c>
      <c r="F19" s="129">
        <v>817.6</v>
      </c>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1</v>
      </c>
      <c r="D21" s="129">
        <v>56.1</v>
      </c>
      <c r="E21" s="129">
        <v>1</v>
      </c>
      <c r="F21" s="129">
        <v>56.1</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50</v>
      </c>
      <c r="D34" s="128">
        <f>SUM(D35,D42,D43,D44)</f>
        <v>35491.05</v>
      </c>
      <c r="E34" s="128">
        <f>SUM(E35,E42,E43,E44)</f>
        <v>19</v>
      </c>
      <c r="F34" s="128">
        <f>SUM(F35,F42,F43,F44)</f>
        <v>14091.05</v>
      </c>
      <c r="G34" s="128">
        <f>SUM(G35,G42,G43,G44)</f>
        <v>0</v>
      </c>
      <c r="H34" s="128">
        <f>SUM(H35,H42,H43,H44)</f>
        <v>0</v>
      </c>
      <c r="I34" s="128">
        <f>SUM(I35,I42,I43,I44)</f>
        <v>0</v>
      </c>
      <c r="J34" s="128">
        <f>SUM(J35,J42,J43,J44)</f>
        <v>0</v>
      </c>
      <c r="K34" s="128">
        <f>SUM(K35,K42,K43,K44)</f>
        <v>31</v>
      </c>
      <c r="L34" s="128">
        <f>SUM(L35,L42,L43,L44)</f>
        <v>21760</v>
      </c>
    </row>
    <row r="35" spans="1:12" ht="24" customHeight="1">
      <c r="A35" s="118">
        <v>30</v>
      </c>
      <c r="B35" s="121" t="s">
        <v>131</v>
      </c>
      <c r="C35" s="129">
        <f>SUM(C36,C39)</f>
        <v>50</v>
      </c>
      <c r="D35" s="129">
        <f>SUM(D36,D39)</f>
        <v>35491.05</v>
      </c>
      <c r="E35" s="129">
        <f>SUM(E36,E39)</f>
        <v>19</v>
      </c>
      <c r="F35" s="129">
        <f>SUM(F36,F39)</f>
        <v>14091.05</v>
      </c>
      <c r="G35" s="129">
        <f>SUM(G36,G39)</f>
        <v>0</v>
      </c>
      <c r="H35" s="129">
        <f>SUM(H36,H39)</f>
        <v>0</v>
      </c>
      <c r="I35" s="129">
        <f>SUM(I36,I39)</f>
        <v>0</v>
      </c>
      <c r="J35" s="129">
        <f>SUM(J36,J39)</f>
        <v>0</v>
      </c>
      <c r="K35" s="129">
        <f>SUM(K36,K39)</f>
        <v>31</v>
      </c>
      <c r="L35" s="129">
        <f>SUM(L36,L39)</f>
        <v>21760</v>
      </c>
    </row>
    <row r="36" spans="1:12" ht="19.5" customHeight="1">
      <c r="A36" s="118">
        <v>31</v>
      </c>
      <c r="B36" s="121" t="s">
        <v>132</v>
      </c>
      <c r="C36" s="129">
        <v>26</v>
      </c>
      <c r="D36" s="129">
        <v>19171.05</v>
      </c>
      <c r="E36" s="129">
        <v>4</v>
      </c>
      <c r="F36" s="129">
        <v>4131.05</v>
      </c>
      <c r="G36" s="129"/>
      <c r="H36" s="129"/>
      <c r="I36" s="129"/>
      <c r="J36" s="129"/>
      <c r="K36" s="129">
        <v>22</v>
      </c>
      <c r="L36" s="129">
        <v>15040</v>
      </c>
    </row>
    <row r="37" spans="1:12" ht="16.5" customHeight="1">
      <c r="A37" s="118">
        <v>32</v>
      </c>
      <c r="B37" s="122" t="s">
        <v>133</v>
      </c>
      <c r="C37" s="129">
        <v>2</v>
      </c>
      <c r="D37" s="129">
        <v>3200</v>
      </c>
      <c r="E37" s="129">
        <v>1</v>
      </c>
      <c r="F37" s="129">
        <v>1600</v>
      </c>
      <c r="G37" s="129"/>
      <c r="H37" s="129"/>
      <c r="I37" s="129"/>
      <c r="J37" s="129"/>
      <c r="K37" s="129">
        <v>1</v>
      </c>
      <c r="L37" s="129">
        <v>1600</v>
      </c>
    </row>
    <row r="38" spans="1:12" ht="16.5" customHeight="1">
      <c r="A38" s="118">
        <v>33</v>
      </c>
      <c r="B38" s="122" t="s">
        <v>116</v>
      </c>
      <c r="C38" s="129">
        <v>24</v>
      </c>
      <c r="D38" s="129">
        <v>15971.05</v>
      </c>
      <c r="E38" s="129">
        <v>3</v>
      </c>
      <c r="F38" s="129">
        <v>2531.05</v>
      </c>
      <c r="G38" s="129"/>
      <c r="H38" s="129"/>
      <c r="I38" s="129"/>
      <c r="J38" s="129"/>
      <c r="K38" s="129">
        <v>21</v>
      </c>
      <c r="L38" s="129">
        <v>13440</v>
      </c>
    </row>
    <row r="39" spans="1:12" ht="21" customHeight="1">
      <c r="A39" s="118">
        <v>34</v>
      </c>
      <c r="B39" s="121" t="s">
        <v>134</v>
      </c>
      <c r="C39" s="129">
        <v>24</v>
      </c>
      <c r="D39" s="129">
        <v>16320</v>
      </c>
      <c r="E39" s="129">
        <v>15</v>
      </c>
      <c r="F39" s="129">
        <v>9960</v>
      </c>
      <c r="G39" s="129"/>
      <c r="H39" s="129"/>
      <c r="I39" s="129"/>
      <c r="J39" s="129"/>
      <c r="K39" s="129">
        <v>9</v>
      </c>
      <c r="L39" s="129">
        <v>6720</v>
      </c>
    </row>
    <row r="40" spans="1:12" ht="30" customHeight="1">
      <c r="A40" s="118">
        <v>35</v>
      </c>
      <c r="B40" s="122" t="s">
        <v>135</v>
      </c>
      <c r="C40" s="129">
        <v>1</v>
      </c>
      <c r="D40" s="129">
        <v>1600</v>
      </c>
      <c r="E40" s="129"/>
      <c r="F40" s="129"/>
      <c r="G40" s="129"/>
      <c r="H40" s="129"/>
      <c r="I40" s="129"/>
      <c r="J40" s="129"/>
      <c r="K40" s="129">
        <v>1</v>
      </c>
      <c r="L40" s="129">
        <v>1600</v>
      </c>
    </row>
    <row r="41" spans="1:12" ht="21" customHeight="1">
      <c r="A41" s="118">
        <v>36</v>
      </c>
      <c r="B41" s="122" t="s">
        <v>119</v>
      </c>
      <c r="C41" s="129">
        <v>23</v>
      </c>
      <c r="D41" s="129">
        <v>14720</v>
      </c>
      <c r="E41" s="129">
        <v>15</v>
      </c>
      <c r="F41" s="129">
        <v>9960</v>
      </c>
      <c r="G41" s="129"/>
      <c r="H41" s="129"/>
      <c r="I41" s="129"/>
      <c r="J41" s="129"/>
      <c r="K41" s="129">
        <v>8</v>
      </c>
      <c r="L41" s="129">
        <v>5120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278</v>
      </c>
      <c r="D45" s="128">
        <f>SUM(D46:D51)</f>
        <v>4129.6</v>
      </c>
      <c r="E45" s="128">
        <f>SUM(E46:E51)</f>
        <v>278</v>
      </c>
      <c r="F45" s="128">
        <f>SUM(F46:F51)</f>
        <v>4127.91</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268</v>
      </c>
      <c r="D46" s="129">
        <v>3576</v>
      </c>
      <c r="E46" s="129">
        <v>268</v>
      </c>
      <c r="F46" s="129">
        <v>3574.31</v>
      </c>
      <c r="G46" s="129"/>
      <c r="H46" s="129"/>
      <c r="I46" s="129"/>
      <c r="J46" s="129"/>
      <c r="K46" s="129"/>
      <c r="L46" s="129"/>
    </row>
    <row r="47" spans="1:12" ht="21" customHeight="1">
      <c r="A47" s="118">
        <v>42</v>
      </c>
      <c r="B47" s="121" t="s">
        <v>21</v>
      </c>
      <c r="C47" s="129">
        <v>5</v>
      </c>
      <c r="D47" s="129">
        <v>240</v>
      </c>
      <c r="E47" s="129">
        <v>5</v>
      </c>
      <c r="F47" s="129">
        <v>240</v>
      </c>
      <c r="G47" s="129"/>
      <c r="H47" s="129"/>
      <c r="I47" s="129"/>
      <c r="J47" s="129"/>
      <c r="K47" s="129"/>
      <c r="L47" s="129"/>
    </row>
    <row r="48" spans="1:12" ht="21" customHeight="1">
      <c r="A48" s="118">
        <v>43</v>
      </c>
      <c r="B48" s="121" t="s">
        <v>22</v>
      </c>
      <c r="C48" s="129">
        <v>2</v>
      </c>
      <c r="D48" s="129">
        <v>208</v>
      </c>
      <c r="E48" s="129">
        <v>2</v>
      </c>
      <c r="F48" s="129">
        <v>208</v>
      </c>
      <c r="G48" s="129"/>
      <c r="H48" s="129"/>
      <c r="I48" s="129"/>
      <c r="J48" s="129"/>
      <c r="K48" s="129"/>
      <c r="L48" s="129"/>
    </row>
    <row r="49" spans="1:12" ht="27" customHeight="1">
      <c r="A49" s="118">
        <v>44</v>
      </c>
      <c r="B49" s="121" t="s">
        <v>23</v>
      </c>
      <c r="C49" s="129">
        <v>1</v>
      </c>
      <c r="D49" s="129">
        <v>48</v>
      </c>
      <c r="E49" s="129">
        <v>1</v>
      </c>
      <c r="F49" s="129">
        <v>48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2</v>
      </c>
      <c r="D51" s="129">
        <v>57.6</v>
      </c>
      <c r="E51" s="129">
        <v>2</v>
      </c>
      <c r="F51" s="129">
        <v>57.6</v>
      </c>
      <c r="G51" s="129"/>
      <c r="H51" s="129"/>
      <c r="I51" s="129"/>
      <c r="J51" s="129"/>
      <c r="K51" s="129"/>
      <c r="L51" s="129"/>
    </row>
    <row r="52" spans="1:12" ht="28.5" customHeight="1">
      <c r="A52" s="118">
        <v>47</v>
      </c>
      <c r="B52" s="120" t="s">
        <v>130</v>
      </c>
      <c r="C52" s="128">
        <v>203</v>
      </c>
      <c r="D52" s="128">
        <v>64871.2</v>
      </c>
      <c r="E52" s="128">
        <v>108</v>
      </c>
      <c r="F52" s="128">
        <v>34491.2</v>
      </c>
      <c r="G52" s="128"/>
      <c r="H52" s="128"/>
      <c r="I52" s="128">
        <v>197</v>
      </c>
      <c r="J52" s="128">
        <v>62951.2</v>
      </c>
      <c r="K52" s="129">
        <v>6</v>
      </c>
      <c r="L52" s="128">
        <v>1920</v>
      </c>
    </row>
    <row r="53" spans="1:12" ht="15">
      <c r="A53" s="118">
        <v>48</v>
      </c>
      <c r="B53" s="119" t="s">
        <v>129</v>
      </c>
      <c r="C53" s="128">
        <f aca="true" t="shared" si="0" ref="C53:L53">SUM(C6,C25,C34,C45,C52)</f>
        <v>1411</v>
      </c>
      <c r="D53" s="128">
        <f t="shared" si="0"/>
        <v>996942.72</v>
      </c>
      <c r="E53" s="128">
        <f t="shared" si="0"/>
        <v>1133</v>
      </c>
      <c r="F53" s="128">
        <f t="shared" si="0"/>
        <v>861798.8800000001</v>
      </c>
      <c r="G53" s="128">
        <f t="shared" si="0"/>
        <v>1</v>
      </c>
      <c r="H53" s="128">
        <f t="shared" si="0"/>
        <v>1600</v>
      </c>
      <c r="I53" s="128">
        <f t="shared" si="0"/>
        <v>275</v>
      </c>
      <c r="J53" s="128">
        <f t="shared" si="0"/>
        <v>117096.39</v>
      </c>
      <c r="K53" s="128">
        <f t="shared" si="0"/>
        <v>185</v>
      </c>
      <c r="L53" s="128">
        <f t="shared" si="0"/>
        <v>129969.81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&amp;L67AFF1D9&amp;CФорма № 10, Підрозділ: Андрушівський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&amp;L67AFF1D9&amp;CФорма № 10, Підрозділ: Андрушівський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185</v>
      </c>
      <c r="F4" s="124">
        <f>SUM(F5:F25)</f>
        <v>129969.81</v>
      </c>
    </row>
    <row r="5" spans="1:6" ht="20.25" customHeight="1">
      <c r="A5" s="98">
        <v>2</v>
      </c>
      <c r="B5" s="154" t="s">
        <v>97</v>
      </c>
      <c r="C5" s="155"/>
      <c r="D5" s="156"/>
      <c r="E5" s="125">
        <v>4</v>
      </c>
      <c r="F5" s="126">
        <v>3685.36</v>
      </c>
    </row>
    <row r="6" spans="1:6" ht="28.5" customHeight="1">
      <c r="A6" s="98">
        <v>3</v>
      </c>
      <c r="B6" s="154" t="s">
        <v>98</v>
      </c>
      <c r="C6" s="155"/>
      <c r="D6" s="156"/>
      <c r="E6" s="125">
        <v>6</v>
      </c>
      <c r="F6" s="126">
        <v>6720</v>
      </c>
    </row>
    <row r="7" spans="1:6" ht="20.25" customHeight="1">
      <c r="A7" s="98">
        <v>4</v>
      </c>
      <c r="B7" s="154" t="s">
        <v>99</v>
      </c>
      <c r="C7" s="155"/>
      <c r="D7" s="156"/>
      <c r="E7" s="125">
        <v>103</v>
      </c>
      <c r="F7" s="126">
        <v>62080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3</v>
      </c>
      <c r="F10" s="126">
        <v>8491</v>
      </c>
    </row>
    <row r="11" spans="1:6" ht="18.75" customHeight="1">
      <c r="A11" s="98">
        <v>8</v>
      </c>
      <c r="B11" s="154" t="s">
        <v>103</v>
      </c>
      <c r="C11" s="155"/>
      <c r="D11" s="156"/>
      <c r="E11" s="125">
        <v>2</v>
      </c>
      <c r="F11" s="126">
        <v>1280</v>
      </c>
    </row>
    <row r="12" spans="1:6" ht="29.25" customHeight="1">
      <c r="A12" s="98">
        <v>9</v>
      </c>
      <c r="B12" s="154" t="s">
        <v>82</v>
      </c>
      <c r="C12" s="155"/>
      <c r="D12" s="156"/>
      <c r="E12" s="125"/>
      <c r="F12" s="126"/>
    </row>
    <row r="13" spans="1:6" ht="20.25" customHeight="1">
      <c r="A13" s="98">
        <v>10</v>
      </c>
      <c r="B13" s="154" t="s">
        <v>104</v>
      </c>
      <c r="C13" s="155"/>
      <c r="D13" s="156"/>
      <c r="E13" s="125">
        <v>25</v>
      </c>
      <c r="F13" s="126">
        <v>17633.45</v>
      </c>
    </row>
    <row r="14" spans="1:6" ht="21" customHeight="1">
      <c r="A14" s="98">
        <v>11</v>
      </c>
      <c r="B14" s="154" t="s">
        <v>105</v>
      </c>
      <c r="C14" s="155"/>
      <c r="D14" s="156"/>
      <c r="E14" s="125">
        <v>8</v>
      </c>
      <c r="F14" s="126">
        <v>4160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29</v>
      </c>
      <c r="F17" s="126">
        <v>17920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v>
      </c>
      <c r="F23" s="126">
        <v>1600</v>
      </c>
    </row>
    <row r="24" spans="1:6" ht="30" customHeight="1">
      <c r="A24" s="98">
        <v>21</v>
      </c>
      <c r="B24" s="154" t="s">
        <v>145</v>
      </c>
      <c r="C24" s="155"/>
      <c r="D24" s="156"/>
      <c r="E24" s="125">
        <v>3</v>
      </c>
      <c r="F24" s="126">
        <v>4800</v>
      </c>
    </row>
    <row r="25" spans="1:6" ht="42.75" customHeight="1">
      <c r="A25" s="98">
        <v>22</v>
      </c>
      <c r="B25" s="154" t="s">
        <v>146</v>
      </c>
      <c r="C25" s="155"/>
      <c r="D25" s="156"/>
      <c r="E25" s="125">
        <v>1</v>
      </c>
      <c r="F25" s="126">
        <v>1600</v>
      </c>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151</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&amp;L67AFF1D9&amp;CФорма № 10, Підрозділ: Андрушівський районний суд Житомирської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152</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153</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154</v>
      </c>
      <c r="E39" s="161"/>
      <c r="F39" s="161"/>
      <c r="G39" s="161"/>
      <c r="H39" s="162"/>
      <c r="I39" s="10"/>
    </row>
    <row r="40" spans="1:9" ht="12.75" customHeight="1">
      <c r="A40" s="12"/>
      <c r="B40" s="14"/>
      <c r="C40" s="10"/>
      <c r="D40" s="10"/>
      <c r="E40" s="10"/>
      <c r="F40" s="10"/>
      <c r="G40" s="10"/>
      <c r="H40" s="12"/>
      <c r="I40" s="10"/>
    </row>
    <row r="41" spans="1:8" ht="12.75" customHeight="1">
      <c r="A41" s="12"/>
      <c r="B41" s="176" t="s">
        <v>155</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13</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&amp;L67AFF1D9&amp;C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2018-01-22T08:06:46Z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10_00272_4.2017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67AFF1D9</vt:lpwstr>
  </property>
  <property fmtid="{D5CDD505-2E9C-101B-9397-08002B2CF9AE}" pid="10" name="Підрозд">
    <vt:lpwstr>Андрушівський районний суд Житомирської області</vt:lpwstr>
  </property>
  <property fmtid="{D5CDD505-2E9C-101B-9397-08002B2CF9AE}" pid="11" name="ПідрозділDB">
    <vt:i4>0</vt:i4>
  </property>
  <property fmtid="{D5CDD505-2E9C-101B-9397-08002B2CF9AE}" pid="12" name="Підрозділ">
    <vt:i4>472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