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<sst xmlns="http://schemas.openxmlformats.org/spreadsheetml/2006/main" count="267" uniqueCount="201">
  <si>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</si>
  <si>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</si>
  <si>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</si>
  <si>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</si>
  <si>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</si>
  <si>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</si>
  <si>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</si>
  <si>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</si>
  <si>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</si>
  <si>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</si>
  <si>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</si>
  <si>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</si>
  <si>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</si>
  <si>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</si>
  <si>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</si>
  <si>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</si>
  <si>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</si>
  <si>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</si>
  <si>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</si>
  <si>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</si>
  <si>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</si>
  <si>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</si>
  <si>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</si>
  <si>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</si>
  <si>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</si>
  <si>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</si>
  <si>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</si>
  <si>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</si>
  <si>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</si>
  <si>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</si>
  <si>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</si>
  <si>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</si>
  <si>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</si>
  <si>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</si>
  <si>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</si>
  <si>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</si>
  <si>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</si>
  <si>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</si>
  <si>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</si>
  <si>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</si>
  <si>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</si>
  <si>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</si>
  <si>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</si>
  <si>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</si>
  <si>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</si>
  <si>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</si>
  <si>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</si>
  <si>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</si>
  <si>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</si>
  <si>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</si>
  <si>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</si>
  <si>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</si>
  <si>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</si>
  <si>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</si>
  <si>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</si>
  <si>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</si>
  <si>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</si>
  <si>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</si>
  <si>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</si>
  <si>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</si>
  <si>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</si>
  <si>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</si>
  <si>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</si>
  <si>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</si>
  <si>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</si>
  <si>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</si>
  <si>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</si>
  <si>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</si>
  <si>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</si>
  <si>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</si>
  <si>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</si>
  <si>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</si>
  <si>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</si>
  <si>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</si>
  <si>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</si>
  <si>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</si>
  <si>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</si>
  <si>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</si>
  <si>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</si>
  <si>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</si>
  <si>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</si>
  <si>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</si>
  <si>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</si>
  <si>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</si>
  <si>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</si>
  <si>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</si>
  <si>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</si>
  <si>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</si>
  <si>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</si>
  <si>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</si>
  <si>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</si>
  <si>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</si>
  <si>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</si>
  <si>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</si>
  <si>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</si>
  <si>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</si>
  <si>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</si>
  <si>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</si>
  <si>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</si>
  <si>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</si>
  <si>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</si>
  <si>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</si>
  <si>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</si>
  <si>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</si>
  <si>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</si>
  <si>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</si>
  <si>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</si>
  <si>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</si>
  <si>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</si>
  <si>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</si>
  <si>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</si>
  <si>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</si>
  <si>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</si>
  <si>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</si>
  <si>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</si>
  <si>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</si>
  <si>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</si>
  <si>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</si>
  <si>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</si>
  <si>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</si>
  <si>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</si>
  <si>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</si>
  <si>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</si>
  <si>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</si>
  <si>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</si>
  <si>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</si>
  <si>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</si>
  <si>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</si>
  <si>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</si>
  <si>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</si>
  <si>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</si>
  <si>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</si>
  <si>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</si>
  <si>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</si>
  <si>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</si>
  <si>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</si>
  <si>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</si>
  <si>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</si>
  <si>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</si>
  <si>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</si>
  <si>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</si>
  <si>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</si>
  <si>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</si>
  <si>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</si>
  <si>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</si>
  <si>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</si>
  <si>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</si>
  <si>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</si>
  <si>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</si>
  <si>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</si>
  <si>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</si>
  <si>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</si>
  <si>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</si>
  <si>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</si>
  <si>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</si>
  <si>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</si>
  <si>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</si>
  <si>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</si>
  <si>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</si>
  <si>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</si>
  <si>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</si>
  <si>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</si>
  <si>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</si>
  <si>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</si>
  <si>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</si>
  <si>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</si>
  <si>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</si>
  <si>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</si>
  <si>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</si>
  <si>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</si>
  <si>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</si>
  <si>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</si>
  <si>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</si>
  <si>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</si>
  <si>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</si>
  <si>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</si>
  <si>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</si>
  <si>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</si>
  <si>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</si>
  <si>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</si>
  <si>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</si>
  <si>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</si>
  <si>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</si>
  <si>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</si>
  <si>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</si>
  <si>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</si>
  <si>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</si>
  <si>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</si>
  <si>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</si>
  <si>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</si>
  <si>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</si>
  <si>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Яремчанський міський суд Івано-Франківської області </t>
  </si>
  <si>
    <t>78500.м. Яремчe.вул. Довбуша 32</t>
  </si>
  <si>
    <t>Доручення судів України / іноземних судів</t>
  </si>
  <si>
    <t xml:space="preserve">Розглянуто справ судом присяжних </t>
  </si>
  <si>
    <t>Г.М. Савчук</t>
  </si>
  <si>
    <t>М.В. Абрам'юк</t>
  </si>
  <si>
    <t>(03434/2-22-63</t>
  </si>
  <si>
    <t>(03434)2-24-72</t>
  </si>
  <si>
    <t>inbox@yr.if.court.gov.ua</t>
  </si>
  <si>
    <t>30 червня 2017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</si>
</sst>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125" defaultRowHeight="12.75"/>
  <cols>
    <col min="1" max="1" width="1.12109375" style="37" customWidth="1"/>
    <col min="2" max="2" width="15.50390625" style="37" customWidth="1"/>
    <col min="3" max="3" width="2.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50390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&amp;L3D41686D&amp;C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125" defaultRowHeight="12.75"/>
  <cols>
    <col min="1" max="1" width="5.50390625" style="9" customWidth="1"/>
    <col min="2" max="2" width="6.50390625" style="7" customWidth="1"/>
    <col min="3" max="3" width="40.375" style="7" customWidth="1"/>
    <col min="4" max="4" width="5.00390625" style="7" customWidth="1"/>
    <col min="5" max="5" width="10.125" style="7" customWidth="1"/>
    <col min="6" max="6" width="10.50390625" style="7" customWidth="1"/>
    <col min="7" max="7" width="9.00390625" style="7" customWidth="1"/>
    <col min="8" max="8" width="9.50390625" style="7" customWidth="1"/>
    <col min="9" max="9" width="10.125" style="7" customWidth="1"/>
    <col min="10" max="10" width="8.37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6</v>
      </c>
      <c r="F6" s="90">
        <v>3</v>
      </c>
      <c r="G6" s="90"/>
      <c r="H6" s="90"/>
      <c r="I6" s="90" t="s">
        <v>183</v>
      </c>
      <c r="J6" s="90">
        <v>6</v>
      </c>
      <c r="K6" s="91">
        <v>1</v>
      </c>
      <c r="L6" s="101">
        <f>E6-F6</f>
        <v>3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14</v>
      </c>
      <c r="F7" s="90">
        <v>12</v>
      </c>
      <c r="G7" s="90"/>
      <c r="H7" s="90"/>
      <c r="I7" s="90"/>
      <c r="J7" s="90">
        <v>14</v>
      </c>
      <c r="K7" s="91"/>
      <c r="L7" s="101">
        <f>E7-F7</f>
        <v>2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4</v>
      </c>
      <c r="F9" s="90"/>
      <c r="G9" s="90"/>
      <c r="H9" s="90"/>
      <c r="I9" s="90"/>
      <c r="J9" s="90">
        <v>4</v>
      </c>
      <c r="K9" s="91"/>
      <c r="L9" s="101">
        <f>E9-F9</f>
        <v>4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24</v>
      </c>
      <c r="F14" s="105">
        <f>SUM(F6:F13)</f>
        <v>15</v>
      </c>
      <c r="G14" s="105">
        <f>SUM(G6:G13)</f>
        <v>0</v>
      </c>
      <c r="H14" s="105">
        <f>SUM(H6:H13)</f>
        <v>0</v>
      </c>
      <c r="I14" s="105">
        <f>SUM(I6:I13)</f>
        <v>0</v>
      </c>
      <c r="J14" s="105">
        <f>SUM(J6:J13)</f>
        <v>24</v>
      </c>
      <c r="K14" s="105">
        <f>SUM(K6:K13)</f>
        <v>1</v>
      </c>
      <c r="L14" s="101">
        <f>E14-F14</f>
        <v>9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52</v>
      </c>
      <c r="F15" s="92">
        <v>9</v>
      </c>
      <c r="G15" s="92"/>
      <c r="H15" s="92"/>
      <c r="I15" s="92"/>
      <c r="J15" s="92">
        <v>52</v>
      </c>
      <c r="K15" s="91"/>
      <c r="L15" s="101">
        <f>E15-F15</f>
        <v>43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4</v>
      </c>
      <c r="F16" s="92"/>
      <c r="G16" s="92"/>
      <c r="H16" s="92"/>
      <c r="I16" s="92"/>
      <c r="J16" s="92">
        <v>4</v>
      </c>
      <c r="K16" s="91">
        <v>1</v>
      </c>
      <c r="L16" s="101">
        <f>E16-F16</f>
        <v>4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56</v>
      </c>
      <c r="F22" s="91">
        <v>9</v>
      </c>
      <c r="G22" s="91"/>
      <c r="H22" s="91"/>
      <c r="I22" s="91"/>
      <c r="J22" s="91">
        <v>56</v>
      </c>
      <c r="K22" s="91">
        <v>1</v>
      </c>
      <c r="L22" s="101">
        <f>E22-F22</f>
        <v>47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3</v>
      </c>
      <c r="F23" s="91"/>
      <c r="G23" s="91"/>
      <c r="H23" s="91"/>
      <c r="I23" s="91"/>
      <c r="J23" s="91">
        <v>3</v>
      </c>
      <c r="K23" s="91"/>
      <c r="L23" s="101">
        <f>E23-F23</f>
        <v>3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177</v>
      </c>
      <c r="F25" s="91">
        <v>87</v>
      </c>
      <c r="G25" s="91"/>
      <c r="H25" s="91"/>
      <c r="I25" s="91"/>
      <c r="J25" s="91">
        <v>177</v>
      </c>
      <c r="K25" s="91"/>
      <c r="L25" s="101">
        <f>E25-F25</f>
        <v>90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166</v>
      </c>
      <c r="F26" s="91">
        <v>2</v>
      </c>
      <c r="G26" s="91">
        <v>2</v>
      </c>
      <c r="H26" s="91"/>
      <c r="I26" s="91"/>
      <c r="J26" s="91">
        <v>166</v>
      </c>
      <c r="K26" s="91">
        <v>112</v>
      </c>
      <c r="L26" s="101">
        <f>E26-F26</f>
        <v>164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17</v>
      </c>
      <c r="F27" s="91">
        <v>2</v>
      </c>
      <c r="G27" s="91"/>
      <c r="H27" s="91"/>
      <c r="I27" s="91"/>
      <c r="J27" s="91">
        <v>17</v>
      </c>
      <c r="K27" s="91"/>
      <c r="L27" s="101">
        <f>E27-F27</f>
        <v>15</v>
      </c>
    </row>
    <row r="28" spans="1:12" ht="15.75" customHeight="1">
      <c r="A28" s="163"/>
      <c r="B28" s="108"/>
      <c r="C28" s="107" t="s">
        <v>189</v>
      </c>
      <c r="D28" s="43">
        <v>23</v>
      </c>
      <c r="E28" s="91"/>
      <c r="F28" s="91"/>
      <c r="G28" s="91"/>
      <c r="H28" s="91"/>
      <c r="I28" s="91"/>
      <c r="J28" s="91"/>
      <c r="K28" s="91"/>
      <c r="L28" s="101">
        <f>E28-F28</f>
        <v>0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1</v>
      </c>
      <c r="F29" s="91"/>
      <c r="G29" s="91"/>
      <c r="H29" s="91"/>
      <c r="I29" s="91"/>
      <c r="J29" s="91">
        <v>1</v>
      </c>
      <c r="K29" s="91"/>
      <c r="L29" s="101">
        <f>E29-F29</f>
        <v>1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2</v>
      </c>
      <c r="F30" s="91"/>
      <c r="G30" s="91"/>
      <c r="H30" s="91"/>
      <c r="I30" s="91"/>
      <c r="J30" s="91">
        <v>2</v>
      </c>
      <c r="K30" s="91">
        <v>2</v>
      </c>
      <c r="L30" s="101">
        <f>E30-F30</f>
        <v>2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36</v>
      </c>
      <c r="F32" s="91">
        <v>30</v>
      </c>
      <c r="G32" s="91"/>
      <c r="H32" s="91"/>
      <c r="I32" s="91"/>
      <c r="J32" s="91">
        <v>36</v>
      </c>
      <c r="K32" s="91"/>
      <c r="L32" s="101">
        <f>E32-F32</f>
        <v>6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8</v>
      </c>
      <c r="F33" s="91">
        <v>3</v>
      </c>
      <c r="G33" s="91"/>
      <c r="H33" s="91"/>
      <c r="I33" s="91"/>
      <c r="J33" s="91">
        <v>8</v>
      </c>
      <c r="K33" s="91"/>
      <c r="L33" s="101">
        <f>E33-F33</f>
        <v>5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6</v>
      </c>
      <c r="F35" s="91">
        <v>1</v>
      </c>
      <c r="G35" s="91"/>
      <c r="H35" s="91"/>
      <c r="I35" s="91"/>
      <c r="J35" s="91">
        <v>6</v>
      </c>
      <c r="K35" s="91"/>
      <c r="L35" s="101">
        <f>E35-F35</f>
        <v>5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416</v>
      </c>
      <c r="F37" s="91">
        <v>125</v>
      </c>
      <c r="G37" s="91">
        <v>2</v>
      </c>
      <c r="H37" s="91"/>
      <c r="I37" s="91"/>
      <c r="J37" s="91">
        <v>416</v>
      </c>
      <c r="K37" s="91">
        <v>114</v>
      </c>
      <c r="L37" s="101">
        <f>E37-F37</f>
        <v>291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283</v>
      </c>
      <c r="F38" s="91">
        <v>177</v>
      </c>
      <c r="G38" s="91"/>
      <c r="H38" s="91"/>
      <c r="I38" s="91" t="s">
        <v>183</v>
      </c>
      <c r="J38" s="91">
        <v>283</v>
      </c>
      <c r="K38" s="91"/>
      <c r="L38" s="101">
        <f>E38-F38</f>
        <v>106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3</v>
      </c>
      <c r="F39" s="91">
        <v>3</v>
      </c>
      <c r="G39" s="91"/>
      <c r="H39" s="91"/>
      <c r="I39" s="91" t="s">
        <v>183</v>
      </c>
      <c r="J39" s="91">
        <v>3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</v>
      </c>
      <c r="F40" s="91"/>
      <c r="G40" s="91"/>
      <c r="H40" s="91"/>
      <c r="I40" s="91"/>
      <c r="J40" s="91">
        <v>1</v>
      </c>
      <c r="K40" s="91"/>
      <c r="L40" s="101">
        <f>E40-F40</f>
        <v>1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284</v>
      </c>
      <c r="F41" s="91">
        <f aca="true" t="shared" si="0" ref="F41:K41">F38+F40</f>
        <v>177</v>
      </c>
      <c r="G41" s="91">
        <f t="shared" si="0"/>
        <v>0</v>
      </c>
      <c r="H41" s="91">
        <f t="shared" si="0"/>
        <v>0</v>
      </c>
      <c r="I41" s="91">
        <f>I40</f>
        <v>0</v>
      </c>
      <c r="J41" s="91">
        <f t="shared" si="0"/>
        <v>284</v>
      </c>
      <c r="K41" s="91">
        <f t="shared" si="0"/>
        <v>0</v>
      </c>
      <c r="L41" s="101">
        <f>E41-F41</f>
        <v>107</v>
      </c>
    </row>
    <row r="42" spans="1:12" ht="15">
      <c r="A42" s="160" t="s">
        <v>144</v>
      </c>
      <c r="B42" s="160"/>
      <c r="C42" s="160"/>
      <c r="D42" s="43">
        <v>37</v>
      </c>
      <c r="E42" s="91">
        <f>E14+E22+E37+E41</f>
        <v>780</v>
      </c>
      <c r="F42" s="91">
        <f aca="true" t="shared" si="1" ref="F42:K42">F14+F22+F37+F41</f>
        <v>326</v>
      </c>
      <c r="G42" s="91">
        <f t="shared" si="1"/>
        <v>2</v>
      </c>
      <c r="H42" s="91">
        <f t="shared" si="1"/>
        <v>0</v>
      </c>
      <c r="I42" s="91">
        <f t="shared" si="1"/>
        <v>0</v>
      </c>
      <c r="J42" s="91">
        <f t="shared" si="1"/>
        <v>780</v>
      </c>
      <c r="K42" s="91">
        <f t="shared" si="1"/>
        <v>116</v>
      </c>
      <c r="L42" s="101">
        <f>E42-F42</f>
        <v>454</v>
      </c>
    </row>
    <row r="43" spans="1:3" ht="1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&amp;L3D41686D&amp;CФорма № 1-мзс, Підрозділ: Яремчанський міський суд Івано-Франківської області 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/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/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6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3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/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2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/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1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/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/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/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/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/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/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/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/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6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2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2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&amp;L3D41686D&amp;CФорма № 1-мзс, Підрозділ: Яремчанський міський суд Івано-Франківської області 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50390625" style="1" customWidth="1"/>
    <col min="4" max="4" width="38.50390625" style="1" customWidth="1"/>
    <col min="5" max="5" width="9.00390625" style="1" customWidth="1"/>
    <col min="6" max="6" width="9.125" style="1" customWidth="1"/>
    <col min="7" max="7" width="9.50390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/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/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/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/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/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/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36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/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49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7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/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/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191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225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13835656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/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/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/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/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/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/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/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/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/>
      <c r="F58" s="96"/>
      <c r="G58" s="96"/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/>
      <c r="F59" s="96"/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/>
      <c r="F60" s="96"/>
      <c r="G60" s="96"/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/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&amp;L3D41686D&amp;CФорма № 1-мзс, Підрозділ: Яремчанський міський суд Івано-Франківської області 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0.14871794871794872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0.041666666666666664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0.017857142857142856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0.27403846153846156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0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0</v>
      </c>
    </row>
    <row r="11" spans="1:4" ht="16.5" customHeight="1">
      <c r="A11" s="189" t="s">
        <v>68</v>
      </c>
      <c r="B11" s="191"/>
      <c r="C11" s="14">
        <v>9</v>
      </c>
      <c r="D11" s="94"/>
    </row>
    <row r="12" spans="1:4" ht="16.5" customHeight="1">
      <c r="A12" s="294" t="s">
        <v>113</v>
      </c>
      <c r="B12" s="294"/>
      <c r="C12" s="14">
        <v>10</v>
      </c>
      <c r="D12" s="94"/>
    </row>
    <row r="13" spans="1:4" ht="16.5" customHeight="1">
      <c r="A13" s="294" t="s">
        <v>33</v>
      </c>
      <c r="B13" s="294"/>
      <c r="C13" s="14">
        <v>11</v>
      </c>
      <c r="D13" s="94"/>
    </row>
    <row r="14" spans="1:4" ht="16.5" customHeight="1">
      <c r="A14" s="294" t="s">
        <v>114</v>
      </c>
      <c r="B14" s="294"/>
      <c r="C14" s="14">
        <v>12</v>
      </c>
      <c r="D14" s="94"/>
    </row>
    <row r="15" spans="1:4" ht="16.5" customHeight="1">
      <c r="A15" s="294" t="s">
        <v>118</v>
      </c>
      <c r="B15" s="294"/>
      <c r="C15" s="14">
        <v>13</v>
      </c>
      <c r="D15" s="94"/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&amp;L3D41686D&amp;CФорма № 1-мзс, Підрозділ: Яремчанський міський суд Івано-Франківської області 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Ясінська</cp:lastModifiedBy>
  <cp:lastPrinted>2017-03-20T11:40:40Z</cp:lastPrinted>
  <dcterms:created xsi:type="dcterms:W3CDTF">2004-04-20T14:33:35Z</dcterms:created>
  <dcterms:modified xsi:type="dcterms:W3CDTF">2018-01-23T07:57:19Z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1-мзс_00354_2.2017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D09F15E7</vt:lpwstr>
  </property>
  <property fmtid="{D5CDD505-2E9C-101B-9397-08002B2CF9AE}" pid="9" name="Підрозділ">
    <vt:lpwstr>Яремчанський міський суд Івано-Франківської області </vt:lpwstr>
  </property>
  <property fmtid="{D5CDD505-2E9C-101B-9397-08002B2CF9AE}" pid="10" name="ПідрозділDBID">
    <vt:i4>0</vt:i4>
  </property>
  <property fmtid="{D5CDD505-2E9C-101B-9397-08002B2CF9AE}" pid="11" name="ПідрозділID">
    <vt:i4>564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