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<sst xmlns="http://schemas.openxmlformats.org/spreadsheetml/2006/main" count="187" uniqueCount="159">
  <si>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</si>
  <si>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</si>
  <si>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</si>
  <si>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</si>
  <si>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</si>
  <si>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</si>
  <si>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</si>
  <si>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</si>
  <si>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</si>
  <si>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</si>
  <si>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</si>
  <si>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</si>
  <si>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</si>
  <si>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</si>
  <si>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</si>
  <si>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</si>
  <si>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</si>
  <si>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</si>
  <si>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</si>
  <si>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</si>
  <si>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</si>
  <si>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</si>
  <si>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</si>
  <si>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</si>
  <si>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</si>
  <si>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</si>
  <si>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</si>
  <si>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</si>
  <si>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</si>
  <si>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</si>
  <si>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</si>
  <si>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</si>
  <si>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</si>
  <si>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</si>
  <si>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</si>
  <si>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</si>
  <si>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</si>
  <si>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</si>
  <si>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</si>
  <si>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</si>
  <si>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</si>
  <si>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</si>
  <si>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</si>
  <si>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</si>
  <si>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</si>
  <si>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</si>
  <si>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</si>
  <si>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</si>
  <si>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</si>
  <si>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</si>
  <si>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</si>
  <si>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</si>
  <si>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</si>
  <si>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</si>
  <si>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</si>
  <si>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</si>
  <si>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</si>
  <si>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</si>
  <si>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</si>
  <si>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</si>
  <si>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</si>
  <si>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</si>
  <si>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</si>
  <si>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</si>
  <si>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</si>
  <si>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</si>
  <si>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</si>
  <si>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</si>
  <si>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</si>
  <si>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</si>
  <si>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</si>
  <si>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</si>
  <si>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</si>
  <si>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</si>
  <si>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</si>
  <si>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</si>
  <si>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</si>
  <si>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</si>
  <si>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</si>
  <si>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</si>
  <si>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</si>
  <si>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</si>
  <si>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</si>
  <si>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</si>
  <si>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</si>
  <si>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</si>
  <si>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</si>
  <si>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</si>
  <si>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</si>
  <si>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</si>
  <si>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</si>
  <si>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</si>
  <si>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</si>
  <si>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</si>
  <si>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</si>
  <si>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</si>
  <si>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</si>
  <si>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</si>
  <si>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</si>
  <si>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</si>
  <si>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</si>
  <si>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</si>
  <si>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</si>
  <si>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</si>
  <si>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</si>
  <si>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</si>
  <si>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</si>
  <si>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</si>
  <si>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</si>
  <si>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</si>
  <si>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</si>
  <si>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</si>
  <si>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</si>
  <si>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</si>
  <si>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</si>
  <si>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</si>
  <si>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</si>
  <si>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</si>
  <si>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</si>
  <si>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</si>
  <si>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</si>
  <si>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</si>
  <si>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</si>
  <si>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</si>
  <si>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</si>
  <si>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</si>
  <si>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</si>
  <si>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</si>
  <si>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</si>
  <si>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</si>
  <si>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</si>
  <si>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</si>
  <si>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</si>
  <si>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</si>
  <si>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</si>
  <si>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</si>
  <si>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</si>
  <si>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</si>
  <si>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</si>
  <si>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</si>
  <si>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</si>
  <si>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</si>
  <si>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</si>
  <si>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</si>
  <si>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</si>
  <si>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</si>
  <si>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</si>
  <si>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</si>
  <si>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</si>
  <si>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О.І. Полюхович </t>
  </si>
  <si>
    <t xml:space="preserve">Н.А. Ведрук </t>
  </si>
  <si>
    <t>(0362) 26-69-91</t>
  </si>
  <si>
    <t>(0362) 63-62-50</t>
  </si>
  <si>
    <t>inbox@rva.court.gov.ua</t>
  </si>
  <si>
    <t>4 жовтня 2017 року</t>
  </si>
  <si>
    <t>за дев'ять місяців 2017 року</t>
  </si>
  <si>
    <t>Апеляційний суд Рівненської області</t>
  </si>
  <si>
    <t>33028. Рівненська область.м. Рівне</t>
  </si>
  <si>
    <t>вул. Шкільна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</si>
</sst>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1019</v>
      </c>
      <c r="D6" s="128">
        <f>SUM(D7,D10,D13,D14,D15,D18,D21,D22)</f>
        <v>1121815.17</v>
      </c>
      <c r="E6" s="128">
        <f>SUM(E7,E10,E13,E14,E15,E18,E21,E22)</f>
        <v>1017</v>
      </c>
      <c r="F6" s="128">
        <f>SUM(F7,F10,F13,F14,F15,F18,F21,F22)</f>
        <v>1523735.43</v>
      </c>
      <c r="G6" s="128">
        <f>SUM(G7,G10,G13,G14,G15,G18,G21,G22)</f>
        <v>0</v>
      </c>
      <c r="H6" s="128">
        <f>SUM(H7,H10,H13,H14,H15,H18,H21,H22)</f>
        <v>0</v>
      </c>
      <c r="I6" s="128">
        <f>SUM(I7,I10,I13,I14,I15,I18,I21,I22)</f>
        <v>6</v>
      </c>
      <c r="J6" s="128">
        <f>SUM(J7,J10,J13,J14,J15,J18,J21,J22)</f>
        <v>3304.88</v>
      </c>
      <c r="K6" s="128">
        <f>SUM(K7,K10,K13,K14,K15,K18,K21,K22)</f>
        <v>35</v>
      </c>
      <c r="L6" s="128">
        <f>SUM(L7,L10,L13,L14,L15,L18,L21,L22)</f>
        <v>20988.489999999998</v>
      </c>
    </row>
    <row r="7" spans="1:12" ht="16.5" customHeight="1">
      <c r="A7" s="118">
        <v>2</v>
      </c>
      <c r="B7" s="121" t="s">
        <v>114</v>
      </c>
      <c r="C7" s="129"/>
      <c r="D7" s="129"/>
      <c r="E7" s="129"/>
      <c r="F7" s="129"/>
      <c r="G7" s="129"/>
      <c r="H7" s="129"/>
      <c r="I7" s="129"/>
      <c r="J7" s="129"/>
      <c r="K7" s="129"/>
      <c r="L7" s="129"/>
    </row>
    <row r="8" spans="1:12" ht="16.5" customHeight="1">
      <c r="A8" s="118">
        <v>3</v>
      </c>
      <c r="B8" s="122" t="s">
        <v>115</v>
      </c>
      <c r="C8" s="129"/>
      <c r="D8" s="129"/>
      <c r="E8" s="129"/>
      <c r="F8" s="129"/>
      <c r="G8" s="129"/>
      <c r="H8" s="129"/>
      <c r="I8" s="129"/>
      <c r="J8" s="129"/>
      <c r="K8" s="129"/>
      <c r="L8" s="129"/>
    </row>
    <row r="9" spans="1:12" ht="16.5" customHeight="1">
      <c r="A9" s="118">
        <v>4</v>
      </c>
      <c r="B9" s="122" t="s">
        <v>116</v>
      </c>
      <c r="C9" s="129"/>
      <c r="D9" s="129"/>
      <c r="E9" s="129"/>
      <c r="F9" s="129"/>
      <c r="G9" s="129"/>
      <c r="H9" s="129"/>
      <c r="I9" s="129"/>
      <c r="J9" s="129"/>
      <c r="K9" s="129"/>
      <c r="L9" s="129"/>
    </row>
    <row r="10" spans="1:12" ht="19.5" customHeight="1">
      <c r="A10" s="118">
        <v>5</v>
      </c>
      <c r="B10" s="121" t="s">
        <v>117</v>
      </c>
      <c r="C10" s="129"/>
      <c r="D10" s="129"/>
      <c r="E10" s="129"/>
      <c r="F10" s="129"/>
      <c r="G10" s="129"/>
      <c r="H10" s="129"/>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c r="D12" s="129"/>
      <c r="E12" s="129"/>
      <c r="F12" s="129"/>
      <c r="G12" s="129"/>
      <c r="H12" s="129"/>
      <c r="I12" s="129"/>
      <c r="J12" s="129"/>
      <c r="K12" s="129"/>
      <c r="L12" s="129"/>
    </row>
    <row r="13" spans="1:12" ht="15" customHeight="1">
      <c r="A13" s="118">
        <v>8</v>
      </c>
      <c r="B13" s="121" t="s">
        <v>42</v>
      </c>
      <c r="C13" s="129"/>
      <c r="D13" s="129"/>
      <c r="E13" s="129"/>
      <c r="F13" s="129"/>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v>
      </c>
      <c r="D15" s="129">
        <v>1600</v>
      </c>
      <c r="E15" s="129">
        <v>2</v>
      </c>
      <c r="F15" s="129">
        <v>980</v>
      </c>
      <c r="G15" s="129"/>
      <c r="H15" s="129"/>
      <c r="I15" s="129"/>
      <c r="J15" s="129"/>
      <c r="K15" s="129"/>
      <c r="L15" s="129"/>
    </row>
    <row r="16" spans="1:12" ht="21" customHeight="1">
      <c r="A16" s="118">
        <v>11</v>
      </c>
      <c r="B16" s="122" t="s">
        <v>118</v>
      </c>
      <c r="C16" s="129">
        <v>2</v>
      </c>
      <c r="D16" s="129">
        <v>1600</v>
      </c>
      <c r="E16" s="129">
        <v>2</v>
      </c>
      <c r="F16" s="129">
        <v>980</v>
      </c>
      <c r="G16" s="129"/>
      <c r="H16" s="129"/>
      <c r="I16" s="129"/>
      <c r="J16" s="129"/>
      <c r="K16" s="129"/>
      <c r="L16" s="129"/>
    </row>
    <row r="17" spans="1:12" ht="21" customHeight="1">
      <c r="A17" s="118">
        <v>12</v>
      </c>
      <c r="B17" s="122" t="s">
        <v>119</v>
      </c>
      <c r="C17" s="129"/>
      <c r="D17" s="129"/>
      <c r="E17" s="129"/>
      <c r="F17" s="129"/>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767</v>
      </c>
      <c r="D21" s="129">
        <v>944215.17</v>
      </c>
      <c r="E21" s="129">
        <v>771</v>
      </c>
      <c r="F21" s="129">
        <v>1351158.22</v>
      </c>
      <c r="G21" s="129"/>
      <c r="H21" s="129"/>
      <c r="I21" s="129">
        <v>4</v>
      </c>
      <c r="J21" s="129">
        <v>2726.12</v>
      </c>
      <c r="K21" s="129">
        <v>26</v>
      </c>
      <c r="L21" s="129">
        <v>18214.12</v>
      </c>
    </row>
    <row r="22" spans="1:12" ht="31.5" customHeight="1">
      <c r="A22" s="118">
        <v>17</v>
      </c>
      <c r="B22" s="121" t="s">
        <v>123</v>
      </c>
      <c r="C22" s="129">
        <v>250</v>
      </c>
      <c r="D22" s="129">
        <v>176000</v>
      </c>
      <c r="E22" s="129">
        <v>244</v>
      </c>
      <c r="F22" s="129">
        <v>171597.21</v>
      </c>
      <c r="G22" s="129"/>
      <c r="H22" s="129"/>
      <c r="I22" s="129">
        <v>2</v>
      </c>
      <c r="J22" s="129">
        <v>578.76</v>
      </c>
      <c r="K22" s="129">
        <v>9</v>
      </c>
      <c r="L22" s="129">
        <v>2774.37</v>
      </c>
    </row>
    <row r="23" spans="1:12" ht="20.25" customHeight="1">
      <c r="A23" s="118">
        <v>18</v>
      </c>
      <c r="B23" s="122" t="s">
        <v>118</v>
      </c>
      <c r="C23" s="129">
        <v>75</v>
      </c>
      <c r="D23" s="129">
        <v>120000</v>
      </c>
      <c r="E23" s="129">
        <v>75</v>
      </c>
      <c r="F23" s="129">
        <v>111317.6</v>
      </c>
      <c r="G23" s="129"/>
      <c r="H23" s="129"/>
      <c r="I23" s="129"/>
      <c r="J23" s="129"/>
      <c r="K23" s="129"/>
      <c r="L23" s="129"/>
    </row>
    <row r="24" spans="1:12" ht="20.25" customHeight="1">
      <c r="A24" s="118">
        <v>19</v>
      </c>
      <c r="B24" s="122" t="s">
        <v>119</v>
      </c>
      <c r="C24" s="129">
        <v>175</v>
      </c>
      <c r="D24" s="129">
        <v>56000</v>
      </c>
      <c r="E24" s="129">
        <v>169</v>
      </c>
      <c r="F24" s="129">
        <v>60279.61</v>
      </c>
      <c r="G24" s="129"/>
      <c r="H24" s="129"/>
      <c r="I24" s="129">
        <v>2</v>
      </c>
      <c r="J24" s="129">
        <v>578.76</v>
      </c>
      <c r="K24" s="129">
        <v>9</v>
      </c>
      <c r="L24" s="129">
        <v>2774.37</v>
      </c>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0</v>
      </c>
      <c r="D34" s="128">
        <f>SUM(D35,D42,D43,D44)</f>
        <v>0</v>
      </c>
      <c r="E34" s="128">
        <f>SUM(E35,E42,E43,E44)</f>
        <v>0</v>
      </c>
      <c r="F34" s="128">
        <f>SUM(F35,F42,F43,F44)</f>
        <v>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0</v>
      </c>
      <c r="D35" s="129">
        <f>SUM(D36,D39)</f>
        <v>0</v>
      </c>
      <c r="E35" s="129">
        <f>SUM(E36,E39)</f>
        <v>0</v>
      </c>
      <c r="F35" s="129">
        <f>SUM(F36,F39)</f>
        <v>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20</v>
      </c>
      <c r="D45" s="128">
        <f>SUM(D46:D51)</f>
        <v>648</v>
      </c>
      <c r="E45" s="128">
        <f>SUM(E46:E51)</f>
        <v>20</v>
      </c>
      <c r="F45" s="128">
        <f>SUM(F46:F51)</f>
        <v>1073.6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v>
      </c>
      <c r="D46" s="129">
        <v>24</v>
      </c>
      <c r="E46" s="129">
        <v>5</v>
      </c>
      <c r="F46" s="129">
        <v>97.6</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v>3</v>
      </c>
      <c r="D48" s="129">
        <v>48</v>
      </c>
      <c r="E48" s="129">
        <v>3</v>
      </c>
      <c r="F48" s="129">
        <v>400</v>
      </c>
      <c r="G48" s="129"/>
      <c r="H48" s="129"/>
      <c r="I48" s="129"/>
      <c r="J48" s="129"/>
      <c r="K48" s="129"/>
      <c r="L48" s="129"/>
    </row>
    <row r="49" spans="1:12" ht="27" customHeight="1">
      <c r="A49" s="118">
        <v>44</v>
      </c>
      <c r="B49" s="121" t="s">
        <v>23</v>
      </c>
      <c r="C49" s="129">
        <v>12</v>
      </c>
      <c r="D49" s="129">
        <v>576</v>
      </c>
      <c r="E49" s="129">
        <v>12</v>
      </c>
      <c r="F49" s="129">
        <v>576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5">
      <c r="A53" s="118">
        <v>48</v>
      </c>
      <c r="B53" s="119" t="s">
        <v>129</v>
      </c>
      <c r="C53" s="128">
        <f aca="true" t="shared" si="0" ref="C53:L53">SUM(C6,C25,C34,C45,C52)</f>
        <v>1039</v>
      </c>
      <c r="D53" s="128">
        <f t="shared" si="0"/>
        <v>1122463.17</v>
      </c>
      <c r="E53" s="128">
        <f t="shared" si="0"/>
        <v>1037</v>
      </c>
      <c r="F53" s="128">
        <f t="shared" si="0"/>
        <v>1524809.03</v>
      </c>
      <c r="G53" s="128">
        <f t="shared" si="0"/>
        <v>0</v>
      </c>
      <c r="H53" s="128">
        <f t="shared" si="0"/>
        <v>0</v>
      </c>
      <c r="I53" s="128">
        <f t="shared" si="0"/>
        <v>6</v>
      </c>
      <c r="J53" s="128">
        <f t="shared" si="0"/>
        <v>3304.88</v>
      </c>
      <c r="K53" s="128">
        <f t="shared" si="0"/>
        <v>35</v>
      </c>
      <c r="L53" s="128">
        <f t="shared" si="0"/>
        <v>20988.489999999998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&amp;LA2E4E5C4&amp;CФорма № 10, Підрозділ: Апеляційний суд Рівненської області,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&amp;LA2E4E5C4&amp;CФорма № 10, Підрозділ: Апеляційний суд Рівненської області,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28</v>
      </c>
      <c r="F4" s="124">
        <f>SUM(F5:F25)</f>
        <v>17408</v>
      </c>
    </row>
    <row r="5" spans="1:6" ht="20.25" customHeight="1">
      <c r="A5" s="98">
        <v>2</v>
      </c>
      <c r="B5" s="154" t="s">
        <v>97</v>
      </c>
      <c r="C5" s="155"/>
      <c r="D5" s="156"/>
      <c r="E5" s="125">
        <v>5</v>
      </c>
      <c r="F5" s="126">
        <v>2368</v>
      </c>
    </row>
    <row r="6" spans="1:6" ht="28.5" customHeight="1">
      <c r="A6" s="98">
        <v>3</v>
      </c>
      <c r="B6" s="154" t="s">
        <v>98</v>
      </c>
      <c r="C6" s="155"/>
      <c r="D6" s="156"/>
      <c r="E6" s="125"/>
      <c r="F6" s="126"/>
    </row>
    <row r="7" spans="1:6" ht="20.25" customHeight="1">
      <c r="A7" s="98">
        <v>4</v>
      </c>
      <c r="B7" s="154" t="s">
        <v>99</v>
      </c>
      <c r="C7" s="155"/>
      <c r="D7" s="156"/>
      <c r="E7" s="125">
        <v>4</v>
      </c>
      <c r="F7" s="126">
        <v>2816</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14</v>
      </c>
      <c r="F13" s="126">
        <v>9472</v>
      </c>
    </row>
    <row r="14" spans="1:6" ht="21" customHeight="1">
      <c r="A14" s="98">
        <v>11</v>
      </c>
      <c r="B14" s="154" t="s">
        <v>105</v>
      </c>
      <c r="C14" s="155"/>
      <c r="D14" s="156"/>
      <c r="E14" s="125">
        <v>4</v>
      </c>
      <c r="F14" s="126">
        <v>2048</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704</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&amp;LA2E4E5C4&amp;CФорма № 10, Підрозділ: Апеляційний суд Рівненської області,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&amp;LA2E4E5C4&amp;C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2017-02-06T10:03:46Z</cp:lastPrinted>
  <dcterms:created xsi:type="dcterms:W3CDTF">2015-09-09T10:27:37Z</dcterms:created>
  <dcterms:modified xsi:type="dcterms:W3CDTF">2017-10-04T08:58:07Z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10_00787_3.2017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A2E4E5C4</vt:lpwstr>
  </property>
  <property fmtid="{D5CDD505-2E9C-101B-9397-08002B2CF9AE}" pid="10" name="Підрозд">
    <vt:lpwstr>Апеляційний суд Рівненської області</vt:lpwstr>
  </property>
  <property fmtid="{D5CDD505-2E9C-101B-9397-08002B2CF9AE}" pid="11" name="ПідрозділDB">
    <vt:i4>0</vt:i4>
  </property>
  <property fmtid="{D5CDD505-2E9C-101B-9397-08002B2CF9AE}" pid="12" name="Підрозділ">
    <vt:i4>813</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