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  <sheet name="Z2_1" sheetId="2" state="hidden" r:id="rId2"/>
  </sheets>
  <externalReferences>
    <externalReference r:id="rId5"/>
  </externalReferences>
  <definedNames>
    <definedName name="Z2_1">'Z2_1'!$A$1:$H$28</definedName>
    <definedName name="_xlnm.Print_Area" localSheetId="0">'2_1_1'!$A$1:$N$36</definedName>
  </definedNames>
  <calcPr fullCalcOnLoad="1"/>
</workbook>
</file>

<file path=xl/sharedStrings.xml><?xml version="1.0" encoding="utf-8"?>
<sst xmlns="http://schemas.openxmlformats.org/spreadsheetml/2006/main" count="113" uniqueCount="106">
  <si>
    <t>Таблиця 2.1.1.</t>
  </si>
  <si>
    <t>Розгляд місцевими загальними судами справ кримінального провадження (КПК України,   2012 р)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</si>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</sst>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 applyProtection="1">
      <alignment horizont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1" fillId="0" borderId="0" xfId="52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2" applyNumberFormat="1" applyFont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1" fontId="1" fillId="0" borderId="10" xfId="52" applyNumberFormat="1" applyFont="1" applyBorder="1" applyAlignment="1" applyProtection="1">
      <alignment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 vertical="center"/>
      <protection locked="0"/>
    </xf>
    <xf numFmtId="2" fontId="1" fillId="33" borderId="10" xfId="0" applyNumberFormat="1" applyFont="1" applyFill="1" applyBorder="1" applyAlignment="1" applyProtection="1">
      <alignment horizontal="right"/>
      <protection locked="0"/>
    </xf>
    <xf numFmtId="172" fontId="1" fillId="33" borderId="10" xfId="0" applyNumberFormat="1" applyFont="1" applyFill="1" applyBorder="1" applyAlignment="1" applyProtection="1">
      <alignment horizontal="right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52" applyFont="1" applyFill="1" applyBorder="1" applyAlignment="1" applyProtection="1">
      <alignment vertical="center"/>
      <protection locked="0"/>
    </xf>
    <xf numFmtId="1" fontId="6" fillId="34" borderId="10" xfId="52" applyNumberFormat="1" applyFont="1" applyFill="1" applyBorder="1" applyAlignment="1" applyProtection="1">
      <alignment horizontal="right"/>
      <protection locked="0"/>
    </xf>
    <xf numFmtId="1" fontId="6" fillId="34" borderId="10" xfId="52" applyNumberFormat="1" applyFont="1" applyFill="1" applyBorder="1" applyAlignment="1" applyProtection="1">
      <alignment horizontal="right" vertical="center"/>
      <protection locked="0"/>
    </xf>
    <xf numFmtId="172" fontId="6" fillId="34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32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5" fillId="32" borderId="1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1_1"/>
      <sheetName val="Z2_1"/>
    </sheetNames>
    <sheetDataSet>
      <sheetData sheetId="0">
        <row r="8">
          <cell r="D8">
            <v>3531</v>
          </cell>
          <cell r="H8">
            <v>2265</v>
          </cell>
          <cell r="M8">
            <v>1708</v>
          </cell>
        </row>
        <row r="9">
          <cell r="D9">
            <v>1626</v>
          </cell>
          <cell r="H9">
            <v>1290</v>
          </cell>
          <cell r="M9">
            <v>1076</v>
          </cell>
        </row>
        <row r="10">
          <cell r="D10">
            <v>10556</v>
          </cell>
          <cell r="H10">
            <v>6791</v>
          </cell>
          <cell r="M10">
            <v>5454</v>
          </cell>
        </row>
        <row r="11">
          <cell r="D11">
            <v>5135</v>
          </cell>
          <cell r="H11">
            <v>3381</v>
          </cell>
          <cell r="M11">
            <v>2921</v>
          </cell>
        </row>
        <row r="12">
          <cell r="D12">
            <v>3108</v>
          </cell>
          <cell r="H12">
            <v>1898</v>
          </cell>
          <cell r="M12">
            <v>1521</v>
          </cell>
        </row>
        <row r="13">
          <cell r="D13">
            <v>2579</v>
          </cell>
          <cell r="H13">
            <v>1618</v>
          </cell>
          <cell r="M13">
            <v>1061</v>
          </cell>
        </row>
        <row r="14">
          <cell r="D14">
            <v>5248</v>
          </cell>
          <cell r="H14">
            <v>3747</v>
          </cell>
          <cell r="M14">
            <v>2949</v>
          </cell>
        </row>
        <row r="15">
          <cell r="D15">
            <v>1674</v>
          </cell>
          <cell r="H15">
            <v>1085</v>
          </cell>
          <cell r="M15">
            <v>859</v>
          </cell>
        </row>
        <row r="16">
          <cell r="D16">
            <v>3931</v>
          </cell>
          <cell r="H16">
            <v>2868</v>
          </cell>
          <cell r="M16">
            <v>2261</v>
          </cell>
        </row>
        <row r="17">
          <cell r="D17">
            <v>2860</v>
          </cell>
          <cell r="H17">
            <v>1927</v>
          </cell>
          <cell r="M17">
            <v>1560</v>
          </cell>
        </row>
        <row r="18">
          <cell r="D18">
            <v>2030</v>
          </cell>
          <cell r="H18">
            <v>1385</v>
          </cell>
          <cell r="M18">
            <v>1209</v>
          </cell>
        </row>
        <row r="19">
          <cell r="D19">
            <v>4896</v>
          </cell>
          <cell r="H19">
            <v>3044</v>
          </cell>
          <cell r="M19">
            <v>2255</v>
          </cell>
        </row>
        <row r="20">
          <cell r="D20">
            <v>3570</v>
          </cell>
          <cell r="H20">
            <v>2298</v>
          </cell>
          <cell r="M20">
            <v>1920</v>
          </cell>
        </row>
        <row r="21">
          <cell r="D21">
            <v>5967</v>
          </cell>
          <cell r="H21">
            <v>3459</v>
          </cell>
          <cell r="M21">
            <v>2574</v>
          </cell>
        </row>
        <row r="22">
          <cell r="D22">
            <v>3487</v>
          </cell>
          <cell r="H22">
            <v>2557</v>
          </cell>
          <cell r="M22">
            <v>2144</v>
          </cell>
        </row>
        <row r="23">
          <cell r="D23">
            <v>2044</v>
          </cell>
          <cell r="H23">
            <v>1357</v>
          </cell>
          <cell r="M23">
            <v>1118</v>
          </cell>
        </row>
        <row r="24">
          <cell r="D24">
            <v>2560</v>
          </cell>
          <cell r="H24">
            <v>1838</v>
          </cell>
          <cell r="M24">
            <v>1390</v>
          </cell>
        </row>
        <row r="25">
          <cell r="D25">
            <v>1891</v>
          </cell>
          <cell r="H25">
            <v>1196</v>
          </cell>
          <cell r="M25">
            <v>764</v>
          </cell>
        </row>
        <row r="26">
          <cell r="D26">
            <v>7906</v>
          </cell>
          <cell r="H26">
            <v>4729</v>
          </cell>
          <cell r="M26">
            <v>3909</v>
          </cell>
        </row>
        <row r="27">
          <cell r="D27">
            <v>3311</v>
          </cell>
          <cell r="H27">
            <v>2345</v>
          </cell>
          <cell r="M27">
            <v>1727</v>
          </cell>
        </row>
        <row r="28">
          <cell r="D28">
            <v>2161</v>
          </cell>
          <cell r="H28">
            <v>1580</v>
          </cell>
          <cell r="M28">
            <v>1161</v>
          </cell>
        </row>
        <row r="29">
          <cell r="D29">
            <v>2841</v>
          </cell>
          <cell r="H29">
            <v>1937</v>
          </cell>
          <cell r="M29">
            <v>1443</v>
          </cell>
        </row>
        <row r="30">
          <cell r="D30">
            <v>1362</v>
          </cell>
          <cell r="H30">
            <v>1020</v>
          </cell>
          <cell r="M30">
            <v>754</v>
          </cell>
        </row>
        <row r="31">
          <cell r="D31">
            <v>2174</v>
          </cell>
          <cell r="H31">
            <v>1782</v>
          </cell>
          <cell r="M31">
            <v>1511</v>
          </cell>
        </row>
        <row r="32">
          <cell r="D32">
            <v>6286</v>
          </cell>
          <cell r="H32">
            <v>3949</v>
          </cell>
          <cell r="M32">
            <v>2537</v>
          </cell>
        </row>
        <row r="33">
          <cell r="D33">
            <v>0</v>
          </cell>
          <cell r="H33">
            <v>0</v>
          </cell>
          <cell r="M33">
            <v>0</v>
          </cell>
        </row>
        <row r="34">
          <cell r="D34">
            <v>92734</v>
          </cell>
          <cell r="H34">
            <v>61346</v>
          </cell>
          <cell r="M34">
            <v>47786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5.375" style="3" customWidth="1"/>
    <col min="2" max="2" width="30.25390625" style="3" customWidth="1"/>
    <col min="3" max="3" width="8.125" style="3" customWidth="1"/>
    <col min="4" max="4" width="8.375" style="3" customWidth="1"/>
    <col min="5" max="5" width="8.75390625" style="3" customWidth="1"/>
    <col min="6" max="6" width="8.625" style="3" customWidth="1"/>
    <col min="7" max="7" width="7.75390625" style="3" customWidth="1"/>
    <col min="8" max="8" width="8.375" style="3" customWidth="1"/>
    <col min="9" max="9" width="8.7539062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75390625" style="3" customWidth="1"/>
    <col min="15" max="16384" width="9.125" style="3" customWidth="1"/>
  </cols>
  <sheetData>
    <row r="1" spans="13:14" ht="12.75">
      <c r="M1" s="29" t="s">
        <v>0</v>
      </c>
      <c r="N1" s="30"/>
    </row>
    <row r="2" spans="1:14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2.25" customHeight="1">
      <c r="A4" s="33" t="s">
        <v>2</v>
      </c>
      <c r="B4" s="34" t="s">
        <v>3</v>
      </c>
      <c r="C4" s="35" t="s">
        <v>4</v>
      </c>
      <c r="D4" s="35"/>
      <c r="E4" s="35"/>
      <c r="F4" s="35" t="s">
        <v>5</v>
      </c>
      <c r="G4" s="35"/>
      <c r="H4" s="35"/>
      <c r="I4" s="35"/>
      <c r="J4" s="35"/>
      <c r="K4" s="34" t="s">
        <v>6</v>
      </c>
      <c r="L4" s="34"/>
      <c r="M4" s="34"/>
      <c r="N4" s="34"/>
    </row>
    <row r="5" spans="1:14" ht="39.75" customHeight="1">
      <c r="A5" s="33"/>
      <c r="B5" s="34"/>
      <c r="C5" s="11" t="s">
        <v>104</v>
      </c>
      <c r="D5" s="4" t="s">
        <v>105</v>
      </c>
      <c r="E5" s="5" t="s">
        <v>7</v>
      </c>
      <c r="F5" s="11" t="s">
        <v>104</v>
      </c>
      <c r="G5" s="6" t="s">
        <v>8</v>
      </c>
      <c r="H5" s="4" t="s">
        <v>105</v>
      </c>
      <c r="I5" s="6" t="s">
        <v>8</v>
      </c>
      <c r="J5" s="5" t="s">
        <v>7</v>
      </c>
      <c r="K5" s="11" t="s">
        <v>104</v>
      </c>
      <c r="L5" s="6" t="s">
        <v>9</v>
      </c>
      <c r="M5" s="4" t="s">
        <v>105</v>
      </c>
      <c r="N5" s="6" t="s">
        <v>9</v>
      </c>
    </row>
    <row r="6" spans="1:14" ht="14.25">
      <c r="A6" s="7" t="s">
        <v>10</v>
      </c>
      <c r="B6" s="8" t="s">
        <v>11</v>
      </c>
      <c r="C6" s="25">
        <v>1</v>
      </c>
      <c r="D6" s="26">
        <v>2</v>
      </c>
      <c r="E6" s="27">
        <v>3</v>
      </c>
      <c r="F6" s="25">
        <v>4</v>
      </c>
      <c r="G6" s="27">
        <v>5</v>
      </c>
      <c r="H6" s="26">
        <v>6</v>
      </c>
      <c r="I6" s="27">
        <v>7</v>
      </c>
      <c r="J6" s="27">
        <v>8</v>
      </c>
      <c r="K6" s="26">
        <v>9</v>
      </c>
      <c r="L6" s="27">
        <v>10</v>
      </c>
      <c r="M6" s="28">
        <v>11</v>
      </c>
      <c r="N6" s="27">
        <v>12</v>
      </c>
    </row>
    <row r="7" spans="1:14" ht="16.5" customHeight="1">
      <c r="A7" s="9">
        <v>1</v>
      </c>
      <c r="B7" s="1" t="s">
        <v>12</v>
      </c>
      <c r="C7" s="14"/>
      <c r="D7" s="12"/>
      <c r="E7" s="13"/>
      <c r="F7" s="14"/>
      <c r="G7" s="13"/>
      <c r="H7" s="12"/>
      <c r="I7" s="13"/>
      <c r="J7" s="13"/>
      <c r="K7" s="14"/>
      <c r="L7" s="13"/>
      <c r="M7" s="12"/>
      <c r="N7" s="13"/>
    </row>
    <row r="8" spans="1:14" ht="15.75">
      <c r="A8" s="9">
        <v>2</v>
      </c>
      <c r="B8" s="1" t="s">
        <v>13</v>
      </c>
      <c r="C8" s="15">
        <f>'[1]2_1_1'!D8</f>
        <v>3531</v>
      </c>
      <c r="D8" s="16">
        <f>'Z2_1'!A3</f>
        <v>3641</v>
      </c>
      <c r="E8" s="18">
        <f aca="true" t="shared" si="0" ref="E8:E34">IF(C8=0," ",D8/C8*100-100)</f>
        <v>3.115264797507791</v>
      </c>
      <c r="F8" s="15">
        <f>'[1]2_1_1'!H8</f>
        <v>2265</v>
      </c>
      <c r="G8" s="17">
        <f aca="true" t="shared" si="1" ref="G8:G34">F8/C8*100</f>
        <v>64.14613423959217</v>
      </c>
      <c r="H8" s="16">
        <f>'Z2_1'!B3</f>
        <v>2141</v>
      </c>
      <c r="I8" s="17">
        <f aca="true" t="shared" si="2" ref="I8:I34">IF(D8=0,"0",H8/D8*100)</f>
        <v>58.80252677835759</v>
      </c>
      <c r="J8" s="18">
        <f aca="true" t="shared" si="3" ref="J8:J34">IF(F8=0," ",H8/F8*100-100)</f>
        <v>-5.474613686534212</v>
      </c>
      <c r="K8" s="15">
        <f>'[1]2_1_1'!M8</f>
        <v>1708</v>
      </c>
      <c r="L8" s="17">
        <f aca="true" t="shared" si="4" ref="L8:L34">K8/F8*100</f>
        <v>75.4083885209713</v>
      </c>
      <c r="M8" s="16">
        <f>'Z2_1'!C3</f>
        <v>1670</v>
      </c>
      <c r="N8" s="17">
        <f aca="true" t="shared" si="5" ref="N8:N34">IF(H8=0,"0",M8/H8*100)</f>
        <v>78.00093414292387</v>
      </c>
    </row>
    <row r="9" spans="1:14" ht="15.75">
      <c r="A9" s="9">
        <v>3</v>
      </c>
      <c r="B9" s="1" t="s">
        <v>14</v>
      </c>
      <c r="C9" s="15">
        <f>'[1]2_1_1'!D9</f>
        <v>1626</v>
      </c>
      <c r="D9" s="16">
        <f>'Z2_1'!A4</f>
        <v>1521</v>
      </c>
      <c r="E9" s="18">
        <f t="shared" si="0"/>
        <v>-6.457564575645762</v>
      </c>
      <c r="F9" s="15">
        <f>'[1]2_1_1'!H9</f>
        <v>1290</v>
      </c>
      <c r="G9" s="17">
        <f t="shared" si="1"/>
        <v>79.33579335793358</v>
      </c>
      <c r="H9" s="16">
        <f>'Z2_1'!B4</f>
        <v>1152</v>
      </c>
      <c r="I9" s="17">
        <f t="shared" si="2"/>
        <v>75.7396449704142</v>
      </c>
      <c r="J9" s="18">
        <f t="shared" si="3"/>
        <v>-10.697674418604649</v>
      </c>
      <c r="K9" s="15">
        <f>'[1]2_1_1'!M9</f>
        <v>1076</v>
      </c>
      <c r="L9" s="17">
        <f t="shared" si="4"/>
        <v>83.4108527131783</v>
      </c>
      <c r="M9" s="16">
        <f>'Z2_1'!C4</f>
        <v>898</v>
      </c>
      <c r="N9" s="17">
        <f t="shared" si="5"/>
        <v>77.95138888888889</v>
      </c>
    </row>
    <row r="10" spans="1:14" ht="15.75">
      <c r="A10" s="9">
        <v>4</v>
      </c>
      <c r="B10" s="1" t="s">
        <v>15</v>
      </c>
      <c r="C10" s="15">
        <f>'[1]2_1_1'!D10</f>
        <v>10556</v>
      </c>
      <c r="D10" s="16">
        <f>'Z2_1'!A5</f>
        <v>9671</v>
      </c>
      <c r="E10" s="18">
        <f t="shared" si="0"/>
        <v>-8.383857521788556</v>
      </c>
      <c r="F10" s="15">
        <f>'[1]2_1_1'!H10</f>
        <v>6791</v>
      </c>
      <c r="G10" s="17">
        <f t="shared" si="1"/>
        <v>64.33308071239105</v>
      </c>
      <c r="H10" s="16">
        <f>'Z2_1'!B5</f>
        <v>5443</v>
      </c>
      <c r="I10" s="17">
        <f t="shared" si="2"/>
        <v>56.28166683900321</v>
      </c>
      <c r="J10" s="18">
        <f t="shared" si="3"/>
        <v>-19.849801207480482</v>
      </c>
      <c r="K10" s="15">
        <f>'[1]2_1_1'!M10</f>
        <v>5454</v>
      </c>
      <c r="L10" s="17">
        <f t="shared" si="4"/>
        <v>80.31217788249153</v>
      </c>
      <c r="M10" s="16">
        <f>'Z2_1'!C5</f>
        <v>4448</v>
      </c>
      <c r="N10" s="17">
        <f t="shared" si="5"/>
        <v>81.71963990446444</v>
      </c>
    </row>
    <row r="11" spans="1:14" ht="15.75">
      <c r="A11" s="9">
        <v>5</v>
      </c>
      <c r="B11" s="1" t="s">
        <v>16</v>
      </c>
      <c r="C11" s="15">
        <f>'[1]2_1_1'!D11</f>
        <v>5135</v>
      </c>
      <c r="D11" s="16">
        <f>'Z2_1'!A6</f>
        <v>6147</v>
      </c>
      <c r="E11" s="18">
        <f t="shared" si="0"/>
        <v>19.707887049659206</v>
      </c>
      <c r="F11" s="15">
        <f>'[1]2_1_1'!H11</f>
        <v>3381</v>
      </c>
      <c r="G11" s="17">
        <f t="shared" si="1"/>
        <v>65.84225900681598</v>
      </c>
      <c r="H11" s="16">
        <f>'Z2_1'!B6</f>
        <v>3540</v>
      </c>
      <c r="I11" s="17">
        <f t="shared" si="2"/>
        <v>57.58906783796974</v>
      </c>
      <c r="J11" s="18">
        <f t="shared" si="3"/>
        <v>4.702750665483578</v>
      </c>
      <c r="K11" s="15">
        <f>'[1]2_1_1'!M11</f>
        <v>2921</v>
      </c>
      <c r="L11" s="17">
        <f t="shared" si="4"/>
        <v>86.39455782312925</v>
      </c>
      <c r="M11" s="16">
        <f>'Z2_1'!C6</f>
        <v>2960</v>
      </c>
      <c r="N11" s="17">
        <f t="shared" si="5"/>
        <v>83.61581920903954</v>
      </c>
    </row>
    <row r="12" spans="1:14" ht="15.75">
      <c r="A12" s="9">
        <v>6</v>
      </c>
      <c r="B12" s="1" t="s">
        <v>17</v>
      </c>
      <c r="C12" s="15">
        <f>'[1]2_1_1'!D12</f>
        <v>3108</v>
      </c>
      <c r="D12" s="16">
        <f>'Z2_1'!A7</f>
        <v>3504</v>
      </c>
      <c r="E12" s="18">
        <f t="shared" si="0"/>
        <v>12.74131274131274</v>
      </c>
      <c r="F12" s="15">
        <f>'[1]2_1_1'!H12</f>
        <v>1898</v>
      </c>
      <c r="G12" s="17">
        <f t="shared" si="1"/>
        <v>61.06821106821106</v>
      </c>
      <c r="H12" s="16">
        <f>'Z2_1'!B7</f>
        <v>1791</v>
      </c>
      <c r="I12" s="17">
        <f t="shared" si="2"/>
        <v>51.11301369863014</v>
      </c>
      <c r="J12" s="18">
        <f t="shared" si="3"/>
        <v>-5.63751317175975</v>
      </c>
      <c r="K12" s="15">
        <f>'[1]2_1_1'!M12</f>
        <v>1521</v>
      </c>
      <c r="L12" s="17">
        <f t="shared" si="4"/>
        <v>80.13698630136986</v>
      </c>
      <c r="M12" s="16">
        <f>'Z2_1'!C7</f>
        <v>1437</v>
      </c>
      <c r="N12" s="17">
        <f t="shared" si="5"/>
        <v>80.23450586264657</v>
      </c>
    </row>
    <row r="13" spans="1:14" ht="15.75">
      <c r="A13" s="9">
        <v>7</v>
      </c>
      <c r="B13" s="1" t="s">
        <v>18</v>
      </c>
      <c r="C13" s="15">
        <f>'[1]2_1_1'!D13</f>
        <v>2579</v>
      </c>
      <c r="D13" s="16">
        <f>'Z2_1'!A8</f>
        <v>2392</v>
      </c>
      <c r="E13" s="18">
        <f t="shared" si="0"/>
        <v>-7.250872431174869</v>
      </c>
      <c r="F13" s="15">
        <f>'[1]2_1_1'!H13</f>
        <v>1618</v>
      </c>
      <c r="G13" s="17">
        <f t="shared" si="1"/>
        <v>62.73749515316014</v>
      </c>
      <c r="H13" s="16">
        <f>'Z2_1'!B8</f>
        <v>1316</v>
      </c>
      <c r="I13" s="17">
        <f t="shared" si="2"/>
        <v>55.01672240802675</v>
      </c>
      <c r="J13" s="18">
        <f t="shared" si="3"/>
        <v>-18.665018541409154</v>
      </c>
      <c r="K13" s="15">
        <f>'[1]2_1_1'!M13</f>
        <v>1061</v>
      </c>
      <c r="L13" s="17">
        <f t="shared" si="4"/>
        <v>65.57478368355994</v>
      </c>
      <c r="M13" s="16">
        <f>'Z2_1'!C8</f>
        <v>860</v>
      </c>
      <c r="N13" s="17">
        <f t="shared" si="5"/>
        <v>65.34954407294833</v>
      </c>
    </row>
    <row r="14" spans="1:14" ht="15.75">
      <c r="A14" s="9">
        <v>8</v>
      </c>
      <c r="B14" s="1" t="s">
        <v>19</v>
      </c>
      <c r="C14" s="15">
        <f>'[1]2_1_1'!D14</f>
        <v>5248</v>
      </c>
      <c r="D14" s="16">
        <f>'Z2_1'!A9</f>
        <v>4776</v>
      </c>
      <c r="E14" s="18">
        <f t="shared" si="0"/>
        <v>-8.993902439024396</v>
      </c>
      <c r="F14" s="15">
        <f>'[1]2_1_1'!H14</f>
        <v>3747</v>
      </c>
      <c r="G14" s="17">
        <f t="shared" si="1"/>
        <v>71.3986280487805</v>
      </c>
      <c r="H14" s="16">
        <f>'Z2_1'!B9</f>
        <v>3020</v>
      </c>
      <c r="I14" s="17">
        <f t="shared" si="2"/>
        <v>63.23283082077052</v>
      </c>
      <c r="J14" s="18">
        <f t="shared" si="3"/>
        <v>-19.402188417400595</v>
      </c>
      <c r="K14" s="15">
        <f>'[1]2_1_1'!M14</f>
        <v>2949</v>
      </c>
      <c r="L14" s="17">
        <f t="shared" si="4"/>
        <v>78.70296236989591</v>
      </c>
      <c r="M14" s="16">
        <f>'Z2_1'!C9</f>
        <v>2382</v>
      </c>
      <c r="N14" s="17">
        <f t="shared" si="5"/>
        <v>78.87417218543047</v>
      </c>
    </row>
    <row r="15" spans="1:14" ht="15.75">
      <c r="A15" s="9">
        <v>9</v>
      </c>
      <c r="B15" s="1" t="s">
        <v>20</v>
      </c>
      <c r="C15" s="15">
        <f>'[1]2_1_1'!D15</f>
        <v>1674</v>
      </c>
      <c r="D15" s="16">
        <f>'Z2_1'!A10</f>
        <v>1758</v>
      </c>
      <c r="E15" s="18">
        <f t="shared" si="0"/>
        <v>5.017921146953412</v>
      </c>
      <c r="F15" s="15">
        <f>'[1]2_1_1'!H15</f>
        <v>1085</v>
      </c>
      <c r="G15" s="17">
        <f t="shared" si="1"/>
        <v>64.81481481481481</v>
      </c>
      <c r="H15" s="16">
        <f>'Z2_1'!B10</f>
        <v>1032</v>
      </c>
      <c r="I15" s="17">
        <f t="shared" si="2"/>
        <v>58.703071672354945</v>
      </c>
      <c r="J15" s="18">
        <f t="shared" si="3"/>
        <v>-4.884792626728114</v>
      </c>
      <c r="K15" s="15">
        <f>'[1]2_1_1'!M15</f>
        <v>859</v>
      </c>
      <c r="L15" s="17">
        <f t="shared" si="4"/>
        <v>79.17050691244239</v>
      </c>
      <c r="M15" s="16">
        <f>'Z2_1'!C10</f>
        <v>773</v>
      </c>
      <c r="N15" s="17">
        <f t="shared" si="5"/>
        <v>74.90310077519379</v>
      </c>
    </row>
    <row r="16" spans="1:14" ht="15.75">
      <c r="A16" s="9">
        <v>10</v>
      </c>
      <c r="B16" s="1" t="s">
        <v>21</v>
      </c>
      <c r="C16" s="15">
        <f>'[1]2_1_1'!D16</f>
        <v>3931</v>
      </c>
      <c r="D16" s="16">
        <f>'Z2_1'!A11</f>
        <v>3637</v>
      </c>
      <c r="E16" s="18">
        <f t="shared" si="0"/>
        <v>-7.479012973798021</v>
      </c>
      <c r="F16" s="15">
        <f>'[1]2_1_1'!H16</f>
        <v>2868</v>
      </c>
      <c r="G16" s="17">
        <f t="shared" si="1"/>
        <v>72.9585347239888</v>
      </c>
      <c r="H16" s="16">
        <f>'Z2_1'!B11</f>
        <v>2284</v>
      </c>
      <c r="I16" s="17">
        <f t="shared" si="2"/>
        <v>62.799010173219685</v>
      </c>
      <c r="J16" s="18">
        <f t="shared" si="3"/>
        <v>-20.362622036262195</v>
      </c>
      <c r="K16" s="15">
        <f>'[1]2_1_1'!M16</f>
        <v>2261</v>
      </c>
      <c r="L16" s="17">
        <f t="shared" si="4"/>
        <v>78.83542538354253</v>
      </c>
      <c r="M16" s="16">
        <f>'Z2_1'!C11</f>
        <v>1793</v>
      </c>
      <c r="N16" s="17">
        <f t="shared" si="5"/>
        <v>78.50262697022768</v>
      </c>
    </row>
    <row r="17" spans="1:14" ht="15.75">
      <c r="A17" s="9">
        <v>11</v>
      </c>
      <c r="B17" s="1" t="s">
        <v>22</v>
      </c>
      <c r="C17" s="15">
        <f>'[1]2_1_1'!D17</f>
        <v>2860</v>
      </c>
      <c r="D17" s="16">
        <f>'Z2_1'!A12</f>
        <v>3050</v>
      </c>
      <c r="E17" s="18">
        <f t="shared" si="0"/>
        <v>6.64335664335664</v>
      </c>
      <c r="F17" s="15">
        <f>'[1]2_1_1'!H17</f>
        <v>1927</v>
      </c>
      <c r="G17" s="17">
        <f t="shared" si="1"/>
        <v>67.37762237762239</v>
      </c>
      <c r="H17" s="16">
        <f>'Z2_1'!B12</f>
        <v>1747</v>
      </c>
      <c r="I17" s="17">
        <f t="shared" si="2"/>
        <v>57.27868852459016</v>
      </c>
      <c r="J17" s="18">
        <f t="shared" si="3"/>
        <v>-9.340944473274519</v>
      </c>
      <c r="K17" s="15">
        <f>'[1]2_1_1'!M17</f>
        <v>1560</v>
      </c>
      <c r="L17" s="17">
        <f t="shared" si="4"/>
        <v>80.9548521017125</v>
      </c>
      <c r="M17" s="16">
        <f>'Z2_1'!C12</f>
        <v>1388</v>
      </c>
      <c r="N17" s="17">
        <f t="shared" si="5"/>
        <v>79.45048654836864</v>
      </c>
    </row>
    <row r="18" spans="1:14" ht="15.75">
      <c r="A18" s="9">
        <v>12</v>
      </c>
      <c r="B18" s="1" t="s">
        <v>23</v>
      </c>
      <c r="C18" s="15">
        <f>'[1]2_1_1'!D18</f>
        <v>2030</v>
      </c>
      <c r="D18" s="16">
        <f>'Z2_1'!A13</f>
        <v>2548</v>
      </c>
      <c r="E18" s="18">
        <f t="shared" si="0"/>
        <v>25.51724137931035</v>
      </c>
      <c r="F18" s="15">
        <f>'[1]2_1_1'!H18</f>
        <v>1385</v>
      </c>
      <c r="G18" s="17">
        <f t="shared" si="1"/>
        <v>68.22660098522168</v>
      </c>
      <c r="H18" s="16">
        <f>'Z2_1'!B13</f>
        <v>1462</v>
      </c>
      <c r="I18" s="17">
        <f t="shared" si="2"/>
        <v>57.378335949764526</v>
      </c>
      <c r="J18" s="18">
        <f t="shared" si="3"/>
        <v>5.559566787003604</v>
      </c>
      <c r="K18" s="15">
        <f>'[1]2_1_1'!M18</f>
        <v>1209</v>
      </c>
      <c r="L18" s="17">
        <f t="shared" si="4"/>
        <v>87.29241877256317</v>
      </c>
      <c r="M18" s="16">
        <f>'Z2_1'!C13</f>
        <v>1241</v>
      </c>
      <c r="N18" s="17">
        <f t="shared" si="5"/>
        <v>84.88372093023256</v>
      </c>
    </row>
    <row r="19" spans="1:14" ht="15.75">
      <c r="A19" s="9">
        <v>13</v>
      </c>
      <c r="B19" s="1" t="s">
        <v>24</v>
      </c>
      <c r="C19" s="15">
        <f>'[1]2_1_1'!D19</f>
        <v>4896</v>
      </c>
      <c r="D19" s="16">
        <f>'Z2_1'!A14</f>
        <v>5098</v>
      </c>
      <c r="E19" s="18">
        <f t="shared" si="0"/>
        <v>4.125816993464056</v>
      </c>
      <c r="F19" s="15">
        <f>'[1]2_1_1'!H19</f>
        <v>3044</v>
      </c>
      <c r="G19" s="17">
        <f t="shared" si="1"/>
        <v>62.173202614379086</v>
      </c>
      <c r="H19" s="16">
        <f>'Z2_1'!B14</f>
        <v>2718</v>
      </c>
      <c r="I19" s="17">
        <f t="shared" si="2"/>
        <v>53.31502550019616</v>
      </c>
      <c r="J19" s="18">
        <f t="shared" si="3"/>
        <v>-10.709592641261494</v>
      </c>
      <c r="K19" s="15">
        <f>'[1]2_1_1'!M19</f>
        <v>2255</v>
      </c>
      <c r="L19" s="17">
        <f t="shared" si="4"/>
        <v>74.08015768725362</v>
      </c>
      <c r="M19" s="16">
        <f>'Z2_1'!C14</f>
        <v>1852</v>
      </c>
      <c r="N19" s="17">
        <f t="shared" si="5"/>
        <v>68.1383370125092</v>
      </c>
    </row>
    <row r="20" spans="1:14" ht="15.75">
      <c r="A20" s="9">
        <v>14</v>
      </c>
      <c r="B20" s="1" t="s">
        <v>25</v>
      </c>
      <c r="C20" s="15">
        <f>'[1]2_1_1'!D20</f>
        <v>3570</v>
      </c>
      <c r="D20" s="16">
        <f>'Z2_1'!A15</f>
        <v>2743</v>
      </c>
      <c r="E20" s="18">
        <f t="shared" si="0"/>
        <v>-23.165266106442573</v>
      </c>
      <c r="F20" s="15">
        <f>'[1]2_1_1'!H20</f>
        <v>2298</v>
      </c>
      <c r="G20" s="17">
        <f t="shared" si="1"/>
        <v>64.36974789915966</v>
      </c>
      <c r="H20" s="16">
        <f>'Z2_1'!B15</f>
        <v>1713</v>
      </c>
      <c r="I20" s="17">
        <f t="shared" si="2"/>
        <v>62.44987240247903</v>
      </c>
      <c r="J20" s="18">
        <f t="shared" si="3"/>
        <v>-25.456919060052215</v>
      </c>
      <c r="K20" s="15">
        <f>'[1]2_1_1'!M20</f>
        <v>1920</v>
      </c>
      <c r="L20" s="17">
        <f t="shared" si="4"/>
        <v>83.5509138381201</v>
      </c>
      <c r="M20" s="16">
        <f>'Z2_1'!C15</f>
        <v>1395</v>
      </c>
      <c r="N20" s="17">
        <f t="shared" si="5"/>
        <v>81.43607705779334</v>
      </c>
    </row>
    <row r="21" spans="1:14" ht="15.75">
      <c r="A21" s="9">
        <v>15</v>
      </c>
      <c r="B21" s="1" t="s">
        <v>26</v>
      </c>
      <c r="C21" s="15">
        <f>'[1]2_1_1'!D21</f>
        <v>5967</v>
      </c>
      <c r="D21" s="16">
        <f>'Z2_1'!A16</f>
        <v>5307</v>
      </c>
      <c r="E21" s="18">
        <f t="shared" si="0"/>
        <v>-11.060834590246358</v>
      </c>
      <c r="F21" s="15">
        <f>'[1]2_1_1'!H21</f>
        <v>3459</v>
      </c>
      <c r="G21" s="17">
        <f t="shared" si="1"/>
        <v>57.96882855706386</v>
      </c>
      <c r="H21" s="16">
        <f>'Z2_1'!B16</f>
        <v>2553</v>
      </c>
      <c r="I21" s="17">
        <f t="shared" si="2"/>
        <v>48.106274731486714</v>
      </c>
      <c r="J21" s="18">
        <f t="shared" si="3"/>
        <v>-26.1925411968777</v>
      </c>
      <c r="K21" s="15">
        <f>'[1]2_1_1'!M21</f>
        <v>2574</v>
      </c>
      <c r="L21" s="17">
        <f t="shared" si="4"/>
        <v>74.41457068516912</v>
      </c>
      <c r="M21" s="16">
        <f>'Z2_1'!C16</f>
        <v>1784</v>
      </c>
      <c r="N21" s="17">
        <f t="shared" si="5"/>
        <v>69.87857422640032</v>
      </c>
    </row>
    <row r="22" spans="1:14" ht="15.75">
      <c r="A22" s="9">
        <v>16</v>
      </c>
      <c r="B22" s="1" t="s">
        <v>27</v>
      </c>
      <c r="C22" s="15">
        <f>'[1]2_1_1'!D22</f>
        <v>3487</v>
      </c>
      <c r="D22" s="16">
        <f>'Z2_1'!A17</f>
        <v>3518</v>
      </c>
      <c r="E22" s="18">
        <f t="shared" si="0"/>
        <v>0.8890163464295995</v>
      </c>
      <c r="F22" s="15">
        <f>'[1]2_1_1'!H22</f>
        <v>2557</v>
      </c>
      <c r="G22" s="17">
        <f t="shared" si="1"/>
        <v>73.32950960711213</v>
      </c>
      <c r="H22" s="16">
        <f>'Z2_1'!B17</f>
        <v>2547</v>
      </c>
      <c r="I22" s="17">
        <f t="shared" si="2"/>
        <v>72.39909039226833</v>
      </c>
      <c r="J22" s="18">
        <f t="shared" si="3"/>
        <v>-0.3910833007430625</v>
      </c>
      <c r="K22" s="15">
        <f>'[1]2_1_1'!M22</f>
        <v>2144</v>
      </c>
      <c r="L22" s="17">
        <f t="shared" si="4"/>
        <v>83.8482596793117</v>
      </c>
      <c r="M22" s="16">
        <f>'Z2_1'!C17</f>
        <v>2086</v>
      </c>
      <c r="N22" s="17">
        <f t="shared" si="5"/>
        <v>81.90027483313702</v>
      </c>
    </row>
    <row r="23" spans="1:14" ht="15.75">
      <c r="A23" s="9">
        <v>17</v>
      </c>
      <c r="B23" s="1" t="s">
        <v>28</v>
      </c>
      <c r="C23" s="15">
        <f>'[1]2_1_1'!D23</f>
        <v>2044</v>
      </c>
      <c r="D23" s="16">
        <f>'Z2_1'!A18</f>
        <v>1722</v>
      </c>
      <c r="E23" s="18">
        <f t="shared" si="0"/>
        <v>-15.75342465753424</v>
      </c>
      <c r="F23" s="15">
        <f>'[1]2_1_1'!H23</f>
        <v>1357</v>
      </c>
      <c r="G23" s="17">
        <f t="shared" si="1"/>
        <v>66.3894324853229</v>
      </c>
      <c r="H23" s="16">
        <f>'Z2_1'!B18</f>
        <v>1012</v>
      </c>
      <c r="I23" s="17">
        <f t="shared" si="2"/>
        <v>58.76887340301974</v>
      </c>
      <c r="J23" s="18">
        <f t="shared" si="3"/>
        <v>-25.423728813559322</v>
      </c>
      <c r="K23" s="15">
        <f>'[1]2_1_1'!M23</f>
        <v>1118</v>
      </c>
      <c r="L23" s="17">
        <f t="shared" si="4"/>
        <v>82.38761974944731</v>
      </c>
      <c r="M23" s="16">
        <f>'Z2_1'!C18</f>
        <v>838</v>
      </c>
      <c r="N23" s="17">
        <f t="shared" si="5"/>
        <v>82.80632411067194</v>
      </c>
    </row>
    <row r="24" spans="1:14" ht="15.75">
      <c r="A24" s="9">
        <v>18</v>
      </c>
      <c r="B24" s="1" t="s">
        <v>29</v>
      </c>
      <c r="C24" s="15">
        <f>'[1]2_1_1'!D24</f>
        <v>2560</v>
      </c>
      <c r="D24" s="16">
        <f>'Z2_1'!A19</f>
        <v>2643</v>
      </c>
      <c r="E24" s="18">
        <f t="shared" si="0"/>
        <v>3.2421875</v>
      </c>
      <c r="F24" s="15">
        <f>'[1]2_1_1'!H24</f>
        <v>1838</v>
      </c>
      <c r="G24" s="17">
        <f t="shared" si="1"/>
        <v>71.796875</v>
      </c>
      <c r="H24" s="16">
        <f>'Z2_1'!B19</f>
        <v>1744</v>
      </c>
      <c r="I24" s="17">
        <f t="shared" si="2"/>
        <v>65.98562239878926</v>
      </c>
      <c r="J24" s="18">
        <f t="shared" si="3"/>
        <v>-5.1142546245919505</v>
      </c>
      <c r="K24" s="15">
        <f>'[1]2_1_1'!M24</f>
        <v>1390</v>
      </c>
      <c r="L24" s="17">
        <f t="shared" si="4"/>
        <v>75.62568008705114</v>
      </c>
      <c r="M24" s="16">
        <f>'Z2_1'!C19</f>
        <v>1315</v>
      </c>
      <c r="N24" s="17">
        <f t="shared" si="5"/>
        <v>75.40137614678899</v>
      </c>
    </row>
    <row r="25" spans="1:14" ht="15.75">
      <c r="A25" s="9">
        <v>19</v>
      </c>
      <c r="B25" s="1" t="s">
        <v>30</v>
      </c>
      <c r="C25" s="15">
        <f>'[1]2_1_1'!D25</f>
        <v>1891</v>
      </c>
      <c r="D25" s="16">
        <f>'Z2_1'!A20</f>
        <v>1895</v>
      </c>
      <c r="E25" s="18">
        <f t="shared" si="0"/>
        <v>0.21152829190904754</v>
      </c>
      <c r="F25" s="15">
        <f>'[1]2_1_1'!H25</f>
        <v>1196</v>
      </c>
      <c r="G25" s="17">
        <f t="shared" si="1"/>
        <v>63.24695928080381</v>
      </c>
      <c r="H25" s="16">
        <f>'Z2_1'!B20</f>
        <v>1103</v>
      </c>
      <c r="I25" s="17">
        <f t="shared" si="2"/>
        <v>58.20580474934037</v>
      </c>
      <c r="J25" s="18">
        <f t="shared" si="3"/>
        <v>-7.775919732441466</v>
      </c>
      <c r="K25" s="15">
        <f>'[1]2_1_1'!M25</f>
        <v>764</v>
      </c>
      <c r="L25" s="17">
        <f t="shared" si="4"/>
        <v>63.87959866220736</v>
      </c>
      <c r="M25" s="16">
        <f>'Z2_1'!C20</f>
        <v>714</v>
      </c>
      <c r="N25" s="17">
        <f t="shared" si="5"/>
        <v>64.73254759746146</v>
      </c>
    </row>
    <row r="26" spans="1:14" ht="15.75">
      <c r="A26" s="9">
        <v>20</v>
      </c>
      <c r="B26" s="1" t="s">
        <v>31</v>
      </c>
      <c r="C26" s="15">
        <f>'[1]2_1_1'!D26</f>
        <v>7906</v>
      </c>
      <c r="D26" s="16">
        <f>'Z2_1'!A21</f>
        <v>7642</v>
      </c>
      <c r="E26" s="18">
        <f t="shared" si="0"/>
        <v>-3.3392360232734575</v>
      </c>
      <c r="F26" s="15">
        <f>'[1]2_1_1'!H26</f>
        <v>4729</v>
      </c>
      <c r="G26" s="17">
        <f t="shared" si="1"/>
        <v>59.81533012901594</v>
      </c>
      <c r="H26" s="16">
        <f>'Z2_1'!B21</f>
        <v>3899</v>
      </c>
      <c r="I26" s="17">
        <f t="shared" si="2"/>
        <v>51.02067521591207</v>
      </c>
      <c r="J26" s="18">
        <f t="shared" si="3"/>
        <v>-17.551279340241067</v>
      </c>
      <c r="K26" s="15">
        <f>'[1]2_1_1'!M26</f>
        <v>3909</v>
      </c>
      <c r="L26" s="17">
        <f t="shared" si="4"/>
        <v>82.66018185662931</v>
      </c>
      <c r="M26" s="16">
        <f>'Z2_1'!C21</f>
        <v>3277</v>
      </c>
      <c r="N26" s="17">
        <f t="shared" si="5"/>
        <v>84.04719158758655</v>
      </c>
    </row>
    <row r="27" spans="1:14" ht="15.75">
      <c r="A27" s="9">
        <v>21</v>
      </c>
      <c r="B27" s="1" t="s">
        <v>32</v>
      </c>
      <c r="C27" s="15">
        <f>'[1]2_1_1'!D27</f>
        <v>3311</v>
      </c>
      <c r="D27" s="16">
        <f>'Z2_1'!A22</f>
        <v>3251</v>
      </c>
      <c r="E27" s="18">
        <f t="shared" si="0"/>
        <v>-1.8121413470250616</v>
      </c>
      <c r="F27" s="15">
        <f>'[1]2_1_1'!H27</f>
        <v>2345</v>
      </c>
      <c r="G27" s="17">
        <f t="shared" si="1"/>
        <v>70.82452431289641</v>
      </c>
      <c r="H27" s="16">
        <f>'Z2_1'!B22</f>
        <v>1959</v>
      </c>
      <c r="I27" s="17">
        <f t="shared" si="2"/>
        <v>60.258382036296524</v>
      </c>
      <c r="J27" s="18">
        <f t="shared" si="3"/>
        <v>-16.460554371002132</v>
      </c>
      <c r="K27" s="15">
        <f>'[1]2_1_1'!M27</f>
        <v>1727</v>
      </c>
      <c r="L27" s="17">
        <f t="shared" si="4"/>
        <v>73.64605543710022</v>
      </c>
      <c r="M27" s="16">
        <f>'Z2_1'!C22</f>
        <v>1249</v>
      </c>
      <c r="N27" s="17">
        <f t="shared" si="5"/>
        <v>63.75701888718734</v>
      </c>
    </row>
    <row r="28" spans="1:14" ht="15.75">
      <c r="A28" s="9">
        <v>22</v>
      </c>
      <c r="B28" s="1" t="s">
        <v>33</v>
      </c>
      <c r="C28" s="15">
        <f>'[1]2_1_1'!D28</f>
        <v>2161</v>
      </c>
      <c r="D28" s="16">
        <f>'Z2_1'!A23</f>
        <v>2216</v>
      </c>
      <c r="E28" s="18">
        <f t="shared" si="0"/>
        <v>2.5451180009254983</v>
      </c>
      <c r="F28" s="15">
        <f>'[1]2_1_1'!H28</f>
        <v>1580</v>
      </c>
      <c r="G28" s="17">
        <f t="shared" si="1"/>
        <v>73.11429893567792</v>
      </c>
      <c r="H28" s="16">
        <f>'Z2_1'!B23</f>
        <v>1440</v>
      </c>
      <c r="I28" s="17">
        <f t="shared" si="2"/>
        <v>64.98194945848375</v>
      </c>
      <c r="J28" s="18">
        <f t="shared" si="3"/>
        <v>-8.860759493670884</v>
      </c>
      <c r="K28" s="15">
        <f>'[1]2_1_1'!M28</f>
        <v>1161</v>
      </c>
      <c r="L28" s="17">
        <f t="shared" si="4"/>
        <v>73.48101265822785</v>
      </c>
      <c r="M28" s="16">
        <f>'Z2_1'!C23</f>
        <v>1064</v>
      </c>
      <c r="N28" s="17">
        <f t="shared" si="5"/>
        <v>73.88888888888889</v>
      </c>
    </row>
    <row r="29" spans="1:14" ht="15.75">
      <c r="A29" s="9">
        <v>23</v>
      </c>
      <c r="B29" s="1" t="s">
        <v>34</v>
      </c>
      <c r="C29" s="15">
        <f>'[1]2_1_1'!D29</f>
        <v>2841</v>
      </c>
      <c r="D29" s="16">
        <f>'Z2_1'!A24</f>
        <v>2527</v>
      </c>
      <c r="E29" s="18">
        <f t="shared" si="0"/>
        <v>-11.052446321717696</v>
      </c>
      <c r="F29" s="15">
        <f>'[1]2_1_1'!H29</f>
        <v>1937</v>
      </c>
      <c r="G29" s="17">
        <f t="shared" si="1"/>
        <v>68.18021823301655</v>
      </c>
      <c r="H29" s="16">
        <f>'Z2_1'!B24</f>
        <v>1540</v>
      </c>
      <c r="I29" s="17">
        <f t="shared" si="2"/>
        <v>60.94182825484764</v>
      </c>
      <c r="J29" s="18">
        <f t="shared" si="3"/>
        <v>-20.495611770779547</v>
      </c>
      <c r="K29" s="15">
        <f>'[1]2_1_1'!M29</f>
        <v>1443</v>
      </c>
      <c r="L29" s="17">
        <f t="shared" si="4"/>
        <v>74.49664429530202</v>
      </c>
      <c r="M29" s="16">
        <f>'Z2_1'!C24</f>
        <v>1147</v>
      </c>
      <c r="N29" s="17">
        <f t="shared" si="5"/>
        <v>74.48051948051948</v>
      </c>
    </row>
    <row r="30" spans="1:14" ht="15.75">
      <c r="A30" s="9">
        <v>24</v>
      </c>
      <c r="B30" s="1" t="s">
        <v>35</v>
      </c>
      <c r="C30" s="15">
        <f>'[1]2_1_1'!D30</f>
        <v>1362</v>
      </c>
      <c r="D30" s="16">
        <f>'Z2_1'!A25</f>
        <v>1292</v>
      </c>
      <c r="E30" s="18">
        <f t="shared" si="0"/>
        <v>-5.13950073421438</v>
      </c>
      <c r="F30" s="15">
        <f>'[1]2_1_1'!H30</f>
        <v>1020</v>
      </c>
      <c r="G30" s="17">
        <f t="shared" si="1"/>
        <v>74.8898678414097</v>
      </c>
      <c r="H30" s="16">
        <f>'Z2_1'!B25</f>
        <v>941</v>
      </c>
      <c r="I30" s="17">
        <f t="shared" si="2"/>
        <v>72.8328173374613</v>
      </c>
      <c r="J30" s="18">
        <f t="shared" si="3"/>
        <v>-7.7450980392156765</v>
      </c>
      <c r="K30" s="15">
        <f>'[1]2_1_1'!M30</f>
        <v>754</v>
      </c>
      <c r="L30" s="17">
        <f t="shared" si="4"/>
        <v>73.92156862745098</v>
      </c>
      <c r="M30" s="16">
        <f>'Z2_1'!C25</f>
        <v>698</v>
      </c>
      <c r="N30" s="17">
        <f t="shared" si="5"/>
        <v>74.17640807651435</v>
      </c>
    </row>
    <row r="31" spans="1:14" ht="15.75">
      <c r="A31" s="9">
        <v>25</v>
      </c>
      <c r="B31" s="1" t="s">
        <v>36</v>
      </c>
      <c r="C31" s="15">
        <f>'[1]2_1_1'!D31</f>
        <v>2174</v>
      </c>
      <c r="D31" s="16">
        <f>'Z2_1'!A26</f>
        <v>2084</v>
      </c>
      <c r="E31" s="18">
        <f t="shared" si="0"/>
        <v>-4.139834406623734</v>
      </c>
      <c r="F31" s="15">
        <f>'[1]2_1_1'!H31</f>
        <v>1782</v>
      </c>
      <c r="G31" s="17">
        <f t="shared" si="1"/>
        <v>81.96872125114996</v>
      </c>
      <c r="H31" s="16">
        <f>'Z2_1'!B26</f>
        <v>1612</v>
      </c>
      <c r="I31" s="17">
        <f t="shared" si="2"/>
        <v>77.35124760076776</v>
      </c>
      <c r="J31" s="18">
        <f t="shared" si="3"/>
        <v>-9.539842873176212</v>
      </c>
      <c r="K31" s="15">
        <f>'[1]2_1_1'!M31</f>
        <v>1511</v>
      </c>
      <c r="L31" s="17">
        <f t="shared" si="4"/>
        <v>84.79236812570146</v>
      </c>
      <c r="M31" s="16">
        <f>'Z2_1'!C26</f>
        <v>1341</v>
      </c>
      <c r="N31" s="17">
        <f t="shared" si="5"/>
        <v>83.18858560794044</v>
      </c>
    </row>
    <row r="32" spans="1:14" ht="15.75">
      <c r="A32" s="9">
        <v>26</v>
      </c>
      <c r="B32" s="1" t="s">
        <v>37</v>
      </c>
      <c r="C32" s="15">
        <f>'[1]2_1_1'!D32</f>
        <v>6286</v>
      </c>
      <c r="D32" s="16">
        <f>'Z2_1'!A27</f>
        <v>6624</v>
      </c>
      <c r="E32" s="18">
        <f t="shared" si="0"/>
        <v>5.37702831689468</v>
      </c>
      <c r="F32" s="15">
        <f>'[1]2_1_1'!H32</f>
        <v>3949</v>
      </c>
      <c r="G32" s="17">
        <f t="shared" si="1"/>
        <v>62.82214444797963</v>
      </c>
      <c r="H32" s="16">
        <f>'Z2_1'!B27</f>
        <v>3181</v>
      </c>
      <c r="I32" s="17">
        <f t="shared" si="2"/>
        <v>48.02234299516908</v>
      </c>
      <c r="J32" s="18">
        <f t="shared" si="3"/>
        <v>-19.447961509242845</v>
      </c>
      <c r="K32" s="15">
        <f>'[1]2_1_1'!M32</f>
        <v>2537</v>
      </c>
      <c r="L32" s="17">
        <f t="shared" si="4"/>
        <v>64.24411243352748</v>
      </c>
      <c r="M32" s="16">
        <f>'Z2_1'!C27</f>
        <v>2283</v>
      </c>
      <c r="N32" s="17">
        <f t="shared" si="5"/>
        <v>71.76988368437598</v>
      </c>
    </row>
    <row r="33" spans="1:14" ht="15.75">
      <c r="A33" s="9">
        <v>27</v>
      </c>
      <c r="B33" s="1" t="s">
        <v>38</v>
      </c>
      <c r="C33" s="15">
        <f>'[1]2_1_1'!D33</f>
        <v>0</v>
      </c>
      <c r="D33" s="16">
        <f>'Z2_1'!A28</f>
        <v>0</v>
      </c>
      <c r="E33" s="18" t="str">
        <f t="shared" si="0"/>
        <v> </v>
      </c>
      <c r="F33" s="15">
        <f>'[1]2_1_1'!H33</f>
        <v>0</v>
      </c>
      <c r="G33" s="17">
        <v>0</v>
      </c>
      <c r="H33" s="16">
        <f>'Z2_1'!B28</f>
        <v>0</v>
      </c>
      <c r="I33" s="17"/>
      <c r="J33" s="18" t="str">
        <f t="shared" si="3"/>
        <v> </v>
      </c>
      <c r="K33" s="15">
        <f>'[1]2_1_1'!M33</f>
        <v>0</v>
      </c>
      <c r="L33" s="17">
        <v>0</v>
      </c>
      <c r="M33" s="16">
        <f>'Z2_1'!C28</f>
        <v>0</v>
      </c>
      <c r="N33" s="17"/>
    </row>
    <row r="34" spans="1:14" ht="12.75">
      <c r="A34" s="19"/>
      <c r="B34" s="20" t="s">
        <v>39</v>
      </c>
      <c r="C34" s="21">
        <f>'[1]2_1_1'!D34</f>
        <v>92734</v>
      </c>
      <c r="D34" s="22">
        <f>SUM(D7:D33)</f>
        <v>91207</v>
      </c>
      <c r="E34" s="23">
        <f t="shared" si="0"/>
        <v>-1.6466452433842989</v>
      </c>
      <c r="F34" s="21">
        <f>'[1]2_1_1'!H34</f>
        <v>61346</v>
      </c>
      <c r="G34" s="24">
        <f t="shared" si="1"/>
        <v>66.15265167036901</v>
      </c>
      <c r="H34" s="22">
        <f>SUM(H7:H33)</f>
        <v>52890</v>
      </c>
      <c r="I34" s="24">
        <f t="shared" si="2"/>
        <v>57.98897014483537</v>
      </c>
      <c r="J34" s="23">
        <f t="shared" si="3"/>
        <v>-13.78410980341016</v>
      </c>
      <c r="K34" s="21">
        <f>'[1]2_1_1'!M34</f>
        <v>47786</v>
      </c>
      <c r="L34" s="24">
        <f t="shared" si="4"/>
        <v>77.89586933133374</v>
      </c>
      <c r="M34" s="22">
        <f>SUM(M7:M33)</f>
        <v>40893</v>
      </c>
      <c r="N34" s="24">
        <f t="shared" si="5"/>
        <v>77.3170731707317</v>
      </c>
    </row>
    <row r="35" ht="12.75">
      <c r="B35" s="3" t="s">
        <v>40</v>
      </c>
    </row>
    <row r="36" spans="2:6" ht="12.75">
      <c r="B36" s="3" t="s">
        <v>41</v>
      </c>
      <c r="F36" s="10"/>
    </row>
    <row r="37" ht="12.75">
      <c r="K37" s="10"/>
    </row>
    <row r="38" ht="12.75">
      <c r="C38" s="10"/>
    </row>
  </sheetData>
  <sheetProtection/>
  <mergeCells count="8">
    <mergeCell ref="M1:N1"/>
    <mergeCell ref="A2:N2"/>
    <mergeCell ref="A3:N3"/>
    <mergeCell ref="A4:A5"/>
    <mergeCell ref="B4:B5"/>
    <mergeCell ref="C4:E4"/>
    <mergeCell ref="F4:J4"/>
    <mergeCell ref="K4:N4"/>
  </mergeCells>
  <conditionalFormatting sqref="C7:N34">
    <cfRule type="cellIs" priority="1" dxfId="1" operator="equal" stopIfTrue="1">
      <formula>0</formula>
    </cfRule>
  </conditionalFormatting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95" r:id="rId1"/>
  <ignoredErrors>
    <ignoredError sqref="C8:N32 C34:N34 C33:H33 J33:M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/>
      <c r="J1" s="2"/>
      <c r="K1" s="2"/>
      <c r="L1" s="2"/>
    </row>
    <row r="2" spans="1:8" ht="12.75">
      <c r="A2" s="2">
        <v>0</v>
      </c>
      <c r="B2" s="2">
        <v>0</v>
      </c>
      <c r="C2" s="2">
        <v>0</v>
      </c>
      <c r="F2" s="2" t="s">
        <v>50</v>
      </c>
      <c r="G2" s="2"/>
      <c r="H2" s="2" t="s">
        <v>51</v>
      </c>
    </row>
    <row r="3" spans="1:8" ht="12.75">
      <c r="A3" s="2">
        <v>3641</v>
      </c>
      <c r="B3" s="2">
        <v>2141</v>
      </c>
      <c r="C3" s="2">
        <v>1670</v>
      </c>
      <c r="F3" s="2" t="s">
        <v>52</v>
      </c>
      <c r="G3" s="2"/>
      <c r="H3" s="2" t="s">
        <v>53</v>
      </c>
    </row>
    <row r="4" spans="1:8" ht="12.75">
      <c r="A4" s="2">
        <v>1521</v>
      </c>
      <c r="B4" s="2">
        <v>1152</v>
      </c>
      <c r="C4" s="2">
        <v>898</v>
      </c>
      <c r="F4" s="2" t="s">
        <v>54</v>
      </c>
      <c r="G4" s="2"/>
      <c r="H4" s="2" t="s">
        <v>55</v>
      </c>
    </row>
    <row r="5" spans="1:8" ht="12.75">
      <c r="A5" s="2">
        <v>9671</v>
      </c>
      <c r="B5" s="2">
        <v>5443</v>
      </c>
      <c r="C5" s="2">
        <v>4448</v>
      </c>
      <c r="F5" s="2" t="s">
        <v>56</v>
      </c>
      <c r="G5" s="2"/>
      <c r="H5" s="2" t="s">
        <v>57</v>
      </c>
    </row>
    <row r="6" spans="1:8" ht="12.75">
      <c r="A6" s="2">
        <v>6147</v>
      </c>
      <c r="B6" s="2">
        <v>3540</v>
      </c>
      <c r="C6" s="2">
        <v>2960</v>
      </c>
      <c r="F6" s="2" t="s">
        <v>58</v>
      </c>
      <c r="G6" s="2"/>
      <c r="H6" s="2" t="s">
        <v>59</v>
      </c>
    </row>
    <row r="7" spans="1:8" ht="12.75">
      <c r="A7" s="2">
        <v>3504</v>
      </c>
      <c r="B7" s="2">
        <v>1791</v>
      </c>
      <c r="C7" s="2">
        <v>1437</v>
      </c>
      <c r="F7" s="2" t="s">
        <v>60</v>
      </c>
      <c r="G7" s="2"/>
      <c r="H7" s="2" t="s">
        <v>61</v>
      </c>
    </row>
    <row r="8" spans="1:8" ht="12.75">
      <c r="A8" s="2">
        <v>2392</v>
      </c>
      <c r="B8" s="2">
        <v>1316</v>
      </c>
      <c r="C8" s="2">
        <v>860</v>
      </c>
      <c r="F8" s="2" t="s">
        <v>62</v>
      </c>
      <c r="G8" s="2"/>
      <c r="H8" s="2" t="s">
        <v>63</v>
      </c>
    </row>
    <row r="9" spans="1:8" ht="12.75">
      <c r="A9" s="2">
        <v>4776</v>
      </c>
      <c r="B9" s="2">
        <v>3020</v>
      </c>
      <c r="C9" s="2">
        <v>2382</v>
      </c>
      <c r="F9" s="2" t="s">
        <v>64</v>
      </c>
      <c r="G9" s="2"/>
      <c r="H9" s="2" t="s">
        <v>65</v>
      </c>
    </row>
    <row r="10" spans="1:8" ht="12.75">
      <c r="A10" s="2">
        <v>1758</v>
      </c>
      <c r="B10" s="2">
        <v>1032</v>
      </c>
      <c r="C10" s="2">
        <v>773</v>
      </c>
      <c r="F10" s="2" t="s">
        <v>66</v>
      </c>
      <c r="G10" s="2"/>
      <c r="H10" s="2" t="s">
        <v>67</v>
      </c>
    </row>
    <row r="11" spans="1:8" ht="12.75">
      <c r="A11" s="2">
        <v>3637</v>
      </c>
      <c r="B11" s="2">
        <v>2284</v>
      </c>
      <c r="C11" s="2">
        <v>1793</v>
      </c>
      <c r="F11" s="2" t="s">
        <v>68</v>
      </c>
      <c r="G11" s="2"/>
      <c r="H11" s="2" t="s">
        <v>69</v>
      </c>
    </row>
    <row r="12" spans="1:8" ht="12.75">
      <c r="A12" s="2">
        <v>3050</v>
      </c>
      <c r="B12" s="2">
        <v>1747</v>
      </c>
      <c r="C12" s="2">
        <v>1388</v>
      </c>
      <c r="F12" s="2" t="s">
        <v>70</v>
      </c>
      <c r="G12" s="2"/>
      <c r="H12" s="2" t="s">
        <v>71</v>
      </c>
    </row>
    <row r="13" spans="1:8" ht="12.75">
      <c r="A13" s="2">
        <v>2548</v>
      </c>
      <c r="B13" s="2">
        <v>1462</v>
      </c>
      <c r="C13" s="2">
        <v>1241</v>
      </c>
      <c r="F13" s="2" t="s">
        <v>72</v>
      </c>
      <c r="G13" s="2"/>
      <c r="H13" s="2" t="s">
        <v>73</v>
      </c>
    </row>
    <row r="14" spans="1:8" ht="12.75">
      <c r="A14" s="2">
        <v>5098</v>
      </c>
      <c r="B14" s="2">
        <v>2718</v>
      </c>
      <c r="C14" s="2">
        <v>1852</v>
      </c>
      <c r="F14" s="2" t="s">
        <v>74</v>
      </c>
      <c r="G14" s="2"/>
      <c r="H14" s="2" t="s">
        <v>75</v>
      </c>
    </row>
    <row r="15" spans="1:8" ht="12.75">
      <c r="A15" s="2">
        <v>2743</v>
      </c>
      <c r="B15" s="2">
        <v>1713</v>
      </c>
      <c r="C15" s="2">
        <v>1395</v>
      </c>
      <c r="F15" s="2" t="s">
        <v>76</v>
      </c>
      <c r="G15" s="2"/>
      <c r="H15" s="2" t="s">
        <v>77</v>
      </c>
    </row>
    <row r="16" spans="1:8" ht="12.75">
      <c r="A16" s="2">
        <v>5307</v>
      </c>
      <c r="B16" s="2">
        <v>2553</v>
      </c>
      <c r="C16" s="2">
        <v>1784</v>
      </c>
      <c r="F16" s="2" t="s">
        <v>78</v>
      </c>
      <c r="G16" s="2"/>
      <c r="H16" s="2" t="s">
        <v>79</v>
      </c>
    </row>
    <row r="17" spans="1:8" ht="12.75">
      <c r="A17" s="2">
        <v>3518</v>
      </c>
      <c r="B17" s="2">
        <v>2547</v>
      </c>
      <c r="C17" s="2">
        <v>2086</v>
      </c>
      <c r="F17" s="2" t="s">
        <v>80</v>
      </c>
      <c r="G17" s="2"/>
      <c r="H17" s="2" t="s">
        <v>81</v>
      </c>
    </row>
    <row r="18" spans="1:8" ht="12.75">
      <c r="A18" s="2">
        <v>1722</v>
      </c>
      <c r="B18" s="2">
        <v>1012</v>
      </c>
      <c r="C18" s="2">
        <v>838</v>
      </c>
      <c r="F18" s="2" t="s">
        <v>82</v>
      </c>
      <c r="G18" s="2"/>
      <c r="H18" s="2" t="s">
        <v>83</v>
      </c>
    </row>
    <row r="19" spans="1:8" ht="12.75">
      <c r="A19" s="2">
        <v>2643</v>
      </c>
      <c r="B19" s="2">
        <v>1744</v>
      </c>
      <c r="C19" s="2">
        <v>1315</v>
      </c>
      <c r="F19" s="2" t="s">
        <v>84</v>
      </c>
      <c r="G19" s="2"/>
      <c r="H19" s="2" t="s">
        <v>85</v>
      </c>
    </row>
    <row r="20" spans="1:8" ht="12.75">
      <c r="A20" s="2">
        <v>1895</v>
      </c>
      <c r="B20" s="2">
        <v>1103</v>
      </c>
      <c r="C20" s="2">
        <v>714</v>
      </c>
      <c r="F20" s="2" t="s">
        <v>86</v>
      </c>
      <c r="G20" s="2"/>
      <c r="H20" s="2" t="s">
        <v>87</v>
      </c>
    </row>
    <row r="21" spans="1:8" ht="12.75">
      <c r="A21" s="2">
        <v>7642</v>
      </c>
      <c r="B21" s="2">
        <v>3899</v>
      </c>
      <c r="C21" s="2">
        <v>3277</v>
      </c>
      <c r="F21" s="2" t="s">
        <v>88</v>
      </c>
      <c r="G21" s="2"/>
      <c r="H21" s="2" t="s">
        <v>89</v>
      </c>
    </row>
    <row r="22" spans="1:8" ht="12.75">
      <c r="A22" s="2">
        <v>3251</v>
      </c>
      <c r="B22" s="2">
        <v>1959</v>
      </c>
      <c r="C22" s="2">
        <v>1249</v>
      </c>
      <c r="F22" s="2" t="s">
        <v>90</v>
      </c>
      <c r="G22" s="2"/>
      <c r="H22" s="2" t="s">
        <v>91</v>
      </c>
    </row>
    <row r="23" spans="1:8" ht="12.75">
      <c r="A23" s="2">
        <v>2216</v>
      </c>
      <c r="B23" s="2">
        <v>1440</v>
      </c>
      <c r="C23" s="2">
        <v>1064</v>
      </c>
      <c r="F23" s="2" t="s">
        <v>92</v>
      </c>
      <c r="G23" s="2"/>
      <c r="H23" s="2" t="s">
        <v>93</v>
      </c>
    </row>
    <row r="24" spans="1:8" ht="12.75">
      <c r="A24" s="2">
        <v>2527</v>
      </c>
      <c r="B24" s="2">
        <v>1540</v>
      </c>
      <c r="C24" s="2">
        <v>1147</v>
      </c>
      <c r="F24" s="2" t="s">
        <v>94</v>
      </c>
      <c r="G24" s="2"/>
      <c r="H24" s="2" t="s">
        <v>95</v>
      </c>
    </row>
    <row r="25" spans="1:8" ht="12.75">
      <c r="A25" s="2">
        <v>1292</v>
      </c>
      <c r="B25" s="2">
        <v>941</v>
      </c>
      <c r="C25" s="2">
        <v>698</v>
      </c>
      <c r="F25" s="2" t="s">
        <v>96</v>
      </c>
      <c r="G25" s="2"/>
      <c r="H25" s="2" t="s">
        <v>97</v>
      </c>
    </row>
    <row r="26" spans="1:8" ht="12.75">
      <c r="A26" s="2">
        <v>2084</v>
      </c>
      <c r="B26" s="2">
        <v>1612</v>
      </c>
      <c r="C26" s="2">
        <v>1341</v>
      </c>
      <c r="F26" s="2" t="s">
        <v>98</v>
      </c>
      <c r="G26" s="2"/>
      <c r="H26" s="2" t="s">
        <v>99</v>
      </c>
    </row>
    <row r="27" spans="1:8" ht="12.75">
      <c r="A27" s="2">
        <v>6624</v>
      </c>
      <c r="B27" s="2">
        <v>3181</v>
      </c>
      <c r="C27" s="2">
        <v>2283</v>
      </c>
      <c r="F27" s="2" t="s">
        <v>100</v>
      </c>
      <c r="G27" s="2"/>
      <c r="H27" s="2" t="s">
        <v>101</v>
      </c>
    </row>
    <row r="28" spans="1:8" ht="12.75">
      <c r="A28" s="2">
        <v>0</v>
      </c>
      <c r="B28" s="2">
        <v>0</v>
      </c>
      <c r="C28" s="2">
        <v>0</v>
      </c>
      <c r="F28" s="2" t="s">
        <v>102</v>
      </c>
      <c r="G28" s="2"/>
      <c r="H28" s="2" t="s">
        <v>103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2016-08-16T06:15:11Z</cp:lastPrinted>
  <dcterms:created xsi:type="dcterms:W3CDTF">2011-07-25T06:48:37Z</dcterms:created>
  <dcterms:modified xsi:type="dcterms:W3CDTF">2016-08-16T07:15:37Z</dcterms:modified>
  <cp:category/>
  <cp:version/>
  <cp:contentType/>
  <cp:contentStatus/>
</cp:coreProperties>
</file>