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<sst xmlns="http://schemas.openxmlformats.org/spreadsheetml/2006/main" count="313" uniqueCount="252">
  <si>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</si>
  <si>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</si>
  <si>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</si>
  <si>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</si>
  <si>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</si>
  <si>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</si>
  <si>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</si>
  <si>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</si>
  <si>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</si>
  <si>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</si>
  <si>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</si>
  <si>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</si>
  <si>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</si>
  <si>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</si>
  <si>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</si>
  <si>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</si>
  <si>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</si>
  <si>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</si>
  <si>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</si>
  <si>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</si>
  <si>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</si>
  <si>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</si>
  <si>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</si>
  <si>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</si>
  <si>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</si>
  <si>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</si>
  <si>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</si>
  <si>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</si>
  <si>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</si>
  <si>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</si>
  <si>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</si>
  <si>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</si>
  <si>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</si>
  <si>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</si>
  <si>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</si>
  <si>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</si>
  <si>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</si>
  <si>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</si>
  <si>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</si>
  <si>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</si>
  <si>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</si>
  <si>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</si>
  <si>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</si>
  <si>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</si>
  <si>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</si>
  <si>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</si>
  <si>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</si>
  <si>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</si>
  <si>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</si>
  <si>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</si>
  <si>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</si>
  <si>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</si>
  <si>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</si>
  <si>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</si>
  <si>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</si>
  <si>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</si>
  <si>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</si>
  <si>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</si>
  <si>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</si>
  <si>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</si>
  <si>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</si>
  <si>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</si>
  <si>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</si>
  <si>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</si>
  <si>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</si>
  <si>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</si>
  <si>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</si>
  <si>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</si>
  <si>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</si>
  <si>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</si>
  <si>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</si>
  <si>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</si>
  <si>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</si>
  <si>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</si>
  <si>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</si>
  <si>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</si>
  <si>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</si>
  <si>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</si>
  <si>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</si>
  <si>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</si>
  <si>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</si>
  <si>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</si>
  <si>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</si>
  <si>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</si>
  <si>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</si>
  <si>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</si>
  <si>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</si>
  <si>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</si>
  <si>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</si>
  <si>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</si>
  <si>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</si>
  <si>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</si>
  <si>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</si>
  <si>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</si>
  <si>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</si>
  <si>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</si>
  <si>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</si>
  <si>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</si>
  <si>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</si>
  <si>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</si>
  <si>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</si>
  <si>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</si>
  <si>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</si>
  <si>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</si>
  <si>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</si>
  <si>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</si>
  <si>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</si>
  <si>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</si>
  <si>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</si>
  <si>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</si>
  <si>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</si>
  <si>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</si>
  <si>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</si>
  <si>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</si>
  <si>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</si>
  <si>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</si>
  <si>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</si>
  <si>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</si>
  <si>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</si>
  <si>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</si>
  <si>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</si>
  <si>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</si>
  <si>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</si>
  <si>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</si>
  <si>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</si>
  <si>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</si>
  <si>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</si>
  <si>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</si>
  <si>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</si>
  <si>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</si>
  <si>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</si>
  <si>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</si>
  <si>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</si>
  <si>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</si>
  <si>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</si>
  <si>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</si>
  <si>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</si>
  <si>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</si>
  <si>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</si>
  <si>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</si>
  <si>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</si>
  <si>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</si>
  <si>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</si>
  <si>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</si>
  <si>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</si>
  <si>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</si>
  <si>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</si>
  <si>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</si>
  <si>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</si>
  <si>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</si>
  <si>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</si>
  <si>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</si>
  <si>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</si>
  <si>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</si>
  <si>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</si>
  <si>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</si>
  <si>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</si>
  <si>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</si>
  <si>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</si>
  <si>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</si>
  <si>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</si>
  <si>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</si>
  <si>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</si>
  <si>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</si>
  <si>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</si>
  <si>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</si>
  <si>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</si>
  <si>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</si>
  <si>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</si>
  <si>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</si>
  <si>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</si>
  <si>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</si>
  <si>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</si>
  <si>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</si>
  <si>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</si>
  <si>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</si>
  <si>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</si>
  <si>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</si>
  <si>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</si>
  <si>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</si>
  <si>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</si>
  <si>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</si>
  <si>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</si>
  <si>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</si>
  <si>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</si>
  <si>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</si>
  <si>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</si>
  <si>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</si>
  <si>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</si>
  <si>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</si>
  <si>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</si>
  <si>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</si>
  <si>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</si>
  <si>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</si>
  <si>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</si>
  <si>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</si>
  <si>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</si>
  <si>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</si>
  <si>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</si>
  <si>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</si>
  <si>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</si>
  <si>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</si>
  <si>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</si>
  <si>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</si>
  <si>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</si>
  <si>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</si>
  <si>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</si>
  <si>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</si>
  <si>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</si>
  <si>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</si>
  <si>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</si>
  <si>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</si>
  <si>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</si>
  <si>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</si>
  <si>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</si>
  <si>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</si>
  <si>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</si>
  <si>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</si>
  <si>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</si>
  <si>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</si>
  <si>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</si>
  <si>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</si>
  <si>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</si>
  <si>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</si>
  <si>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</si>
  <si>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</si>
  <si>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</si>
  <si>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</si>
  <si>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</si>
  <si>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</si>
  <si>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</si>
  <si>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</si>
  <si>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</si>
  <si>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</si>
  <si>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</si>
  <si>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</si>
  <si>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</si>
  <si>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</si>
  <si>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</si>
  <si>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</si>
  <si>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</si>
  <si>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</si>
  <si>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</si>
  <si>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</si>
  <si>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</si>
  <si>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Т.Ю. Петращук</t>
  </si>
  <si>
    <t>3 січня 2016 року</t>
  </si>
  <si>
    <t>2015 рік</t>
  </si>
  <si>
    <t>Яремчанський міський суд Івано-Франківської області </t>
  </si>
  <si>
    <t>78500. Івано-Франківська область</t>
  </si>
  <si>
    <t>м. Яремчe</t>
  </si>
  <si>
    <t>вул. Довбуша. 32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</si>
</sst>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31</v>
      </c>
      <c r="F10" s="113">
        <v>31</v>
      </c>
      <c r="G10" s="113">
        <v>30</v>
      </c>
      <c r="H10" s="113">
        <v>3</v>
      </c>
      <c r="I10" s="113">
        <v>2</v>
      </c>
      <c r="J10" s="113">
        <v>2</v>
      </c>
      <c r="K10" s="113">
        <v>23</v>
      </c>
      <c r="L10" s="113"/>
      <c r="M10" s="117">
        <v>1</v>
      </c>
      <c r="N10" s="98">
        <v>1</v>
      </c>
      <c r="O10" s="120">
        <f>E10-F10</f>
        <v>0</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202" t="s">
        <v>140</v>
      </c>
      <c r="D22" s="202"/>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32</v>
      </c>
      <c r="F23" s="113">
        <f>F10+F12+F15+F22</f>
        <v>32</v>
      </c>
      <c r="G23" s="113">
        <f>G10+G12+G15+G22</f>
        <v>31</v>
      </c>
      <c r="H23" s="113">
        <f>H10+H15</f>
        <v>3</v>
      </c>
      <c r="I23" s="113">
        <f>I10+I15</f>
        <v>2</v>
      </c>
      <c r="J23" s="113">
        <f>J10+J12+J15</f>
        <v>2</v>
      </c>
      <c r="K23" s="113">
        <f>K10+K12+K15</f>
        <v>23</v>
      </c>
      <c r="L23" s="113">
        <f>L10+L12+L15+L22</f>
        <v>0</v>
      </c>
      <c r="M23" s="119">
        <f>M10+M12+M15+M22</f>
        <v>1</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29</v>
      </c>
      <c r="G31" s="121">
        <v>23</v>
      </c>
      <c r="H31" s="121">
        <v>25</v>
      </c>
      <c r="I31" s="121">
        <v>23</v>
      </c>
      <c r="J31" s="121">
        <v>8</v>
      </c>
      <c r="K31" s="121">
        <v>2</v>
      </c>
      <c r="L31" s="121"/>
      <c r="M31" s="121"/>
      <c r="N31" s="121">
        <v>4</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&amp;L6C94D640&amp;CФорма № 2-А, Підрозділ: Яремчанський міський суд Івано-Франківської області ,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2</v>
      </c>
      <c r="G12" s="98">
        <v>1</v>
      </c>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v>1</v>
      </c>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1</v>
      </c>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5</v>
      </c>
      <c r="D43" s="98">
        <v>12</v>
      </c>
      <c r="E43" s="98">
        <v>15</v>
      </c>
      <c r="F43" s="98">
        <v>14</v>
      </c>
      <c r="G43" s="98">
        <v>2</v>
      </c>
      <c r="H43" s="98"/>
      <c r="I43" s="98">
        <v>1</v>
      </c>
      <c r="J43" s="98"/>
      <c r="K43" s="116">
        <v>2</v>
      </c>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2</v>
      </c>
      <c r="E44" s="98"/>
      <c r="F44" s="98"/>
      <c r="G44" s="98"/>
      <c r="H44" s="98"/>
      <c r="I44" s="98"/>
      <c r="J44" s="98"/>
      <c r="K44" s="116">
        <v>2</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5</v>
      </c>
      <c r="D45" s="98">
        <v>9</v>
      </c>
      <c r="E45" s="98">
        <v>14</v>
      </c>
      <c r="F45" s="98">
        <v>13</v>
      </c>
      <c r="G45" s="98">
        <v>2</v>
      </c>
      <c r="H45" s="98"/>
      <c r="I45" s="98">
        <v>1</v>
      </c>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5</v>
      </c>
      <c r="D46" s="98">
        <v>9</v>
      </c>
      <c r="E46" s="98">
        <v>14</v>
      </c>
      <c r="F46" s="98">
        <v>13</v>
      </c>
      <c r="G46" s="98">
        <v>2</v>
      </c>
      <c r="H46" s="98"/>
      <c r="I46" s="98">
        <v>1</v>
      </c>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v>
      </c>
      <c r="D88" s="98">
        <v>5</v>
      </c>
      <c r="E88" s="98">
        <v>6</v>
      </c>
      <c r="F88" s="98">
        <v>5</v>
      </c>
      <c r="G88" s="98">
        <v>3</v>
      </c>
      <c r="H88" s="98"/>
      <c r="I88" s="98">
        <v>1</v>
      </c>
      <c r="J88" s="98"/>
      <c r="K88" s="116"/>
      <c r="L88" s="98"/>
      <c r="M88" s="172">
        <v>80507</v>
      </c>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1</v>
      </c>
      <c r="D90" s="98">
        <v>4</v>
      </c>
      <c r="E90" s="98">
        <v>5</v>
      </c>
      <c r="F90" s="98">
        <v>4</v>
      </c>
      <c r="G90" s="98">
        <v>3</v>
      </c>
      <c r="H90" s="98"/>
      <c r="I90" s="98">
        <v>1</v>
      </c>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1</v>
      </c>
      <c r="D94" s="98">
        <v>4</v>
      </c>
      <c r="E94" s="98">
        <v>5</v>
      </c>
      <c r="F94" s="98">
        <v>4</v>
      </c>
      <c r="G94" s="98">
        <v>3</v>
      </c>
      <c r="H94" s="98"/>
      <c r="I94" s="98">
        <v>1</v>
      </c>
      <c r="J94" s="98"/>
      <c r="K94" s="116"/>
      <c r="L94" s="98"/>
      <c r="M94" s="172"/>
      <c r="N94" s="173"/>
      <c r="O94" s="172"/>
      <c r="P94" s="60"/>
    </row>
    <row r="95" spans="1:16" s="4" customFormat="1" ht="25.5" customHeight="1">
      <c r="A95" s="44">
        <v>88</v>
      </c>
      <c r="B95" s="129" t="s">
        <v>68</v>
      </c>
      <c r="C95" s="112"/>
      <c r="D95" s="98">
        <v>1</v>
      </c>
      <c r="E95" s="98">
        <v>1</v>
      </c>
      <c r="F95" s="98">
        <v>1</v>
      </c>
      <c r="G95" s="98"/>
      <c r="H95" s="98"/>
      <c r="I95" s="98"/>
      <c r="J95" s="98"/>
      <c r="K95" s="116"/>
      <c r="L95" s="98"/>
      <c r="M95" s="172">
        <v>80507</v>
      </c>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v>1</v>
      </c>
      <c r="E97" s="98">
        <v>1</v>
      </c>
      <c r="F97" s="98">
        <v>1</v>
      </c>
      <c r="G97" s="98"/>
      <c r="H97" s="98"/>
      <c r="I97" s="98"/>
      <c r="J97" s="98"/>
      <c r="K97" s="116"/>
      <c r="L97" s="98"/>
      <c r="M97" s="172">
        <v>80507</v>
      </c>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v>1</v>
      </c>
      <c r="E103" s="98">
        <v>1</v>
      </c>
      <c r="F103" s="98">
        <v>1</v>
      </c>
      <c r="G103" s="98">
        <v>1</v>
      </c>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1</v>
      </c>
      <c r="E108" s="98">
        <v>1</v>
      </c>
      <c r="F108" s="98">
        <v>1</v>
      </c>
      <c r="G108" s="98">
        <v>1</v>
      </c>
      <c r="H108" s="98"/>
      <c r="I108" s="98"/>
      <c r="J108" s="98"/>
      <c r="K108" s="116"/>
      <c r="L108" s="98"/>
      <c r="M108" s="172"/>
      <c r="N108" s="173"/>
      <c r="O108" s="172"/>
      <c r="P108" s="61"/>
    </row>
    <row r="109" spans="1:15" s="101" customFormat="1" ht="28.5" customHeight="1">
      <c r="A109" s="44">
        <v>102</v>
      </c>
      <c r="B109" s="131" t="s">
        <v>78</v>
      </c>
      <c r="C109" s="112"/>
      <c r="D109" s="98">
        <v>3</v>
      </c>
      <c r="E109" s="98">
        <v>1</v>
      </c>
      <c r="F109" s="98">
        <v>1</v>
      </c>
      <c r="G109" s="98">
        <v>1</v>
      </c>
      <c r="H109" s="98"/>
      <c r="I109" s="98"/>
      <c r="J109" s="98"/>
      <c r="K109" s="116">
        <v>2</v>
      </c>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v>3</v>
      </c>
      <c r="E111" s="98">
        <v>1</v>
      </c>
      <c r="F111" s="98">
        <v>1</v>
      </c>
      <c r="G111" s="98">
        <v>1</v>
      </c>
      <c r="H111" s="98"/>
      <c r="I111" s="98"/>
      <c r="J111" s="98"/>
      <c r="K111" s="116">
        <v>2</v>
      </c>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6</v>
      </c>
      <c r="D114" s="112">
        <f aca="true" t="shared" si="0" ref="D114:O114">SUM(D8,D9,D12,D29,D30,D43,D49,D52,D79,D88,D103,D109,D113)</f>
        <v>23</v>
      </c>
      <c r="E114" s="112">
        <f t="shared" si="0"/>
        <v>25</v>
      </c>
      <c r="F114" s="112">
        <f t="shared" si="0"/>
        <v>23</v>
      </c>
      <c r="G114" s="112">
        <f t="shared" si="0"/>
        <v>8</v>
      </c>
      <c r="H114" s="112">
        <f t="shared" si="0"/>
        <v>0</v>
      </c>
      <c r="I114" s="112">
        <f t="shared" si="0"/>
        <v>2</v>
      </c>
      <c r="J114" s="112">
        <f t="shared" si="0"/>
        <v>0</v>
      </c>
      <c r="K114" s="112">
        <f t="shared" si="0"/>
        <v>4</v>
      </c>
      <c r="L114" s="112">
        <f t="shared" si="0"/>
        <v>0</v>
      </c>
      <c r="M114" s="173">
        <f t="shared" si="0"/>
        <v>80507</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&amp;L6C94D640&amp;CФорма № 2-А, Підрозділ: Яремчанський міський суд Івано-Франківської області ,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c r="H10" s="122"/>
      <c r="I10" s="114">
        <v>1</v>
      </c>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1</v>
      </c>
      <c r="F15" s="76">
        <f>SUM(F10:F14)</f>
        <v>1</v>
      </c>
      <c r="G15" s="76">
        <f>SUM(G10:G14)</f>
        <v>0</v>
      </c>
      <c r="H15" s="76">
        <f>SUM(H10:H14)</f>
        <v>0</v>
      </c>
      <c r="I15" s="76">
        <f aca="true" t="shared" si="0" ref="I15:O15">SUM(I10:I14)</f>
        <v>1</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&amp;L6C94D640&amp;CФорма № 2-А, Підрозділ: Яремчанський міський суд Івано-Франківської області ,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1</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v>1</v>
      </c>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23</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245</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c r="F36" s="272"/>
      <c r="G36" s="272"/>
      <c r="H36" s="160"/>
      <c r="I36" s="159"/>
      <c r="J36" s="161"/>
      <c r="K36" s="160"/>
      <c r="L36" s="162"/>
      <c r="M36" s="163"/>
      <c r="N36" s="164"/>
    </row>
    <row r="37" spans="1:15" ht="15.75">
      <c r="A37" s="83"/>
      <c r="B37" s="159" t="s">
        <v>243</v>
      </c>
      <c r="C37" s="154"/>
      <c r="D37" s="154"/>
      <c r="E37" s="262"/>
      <c r="F37" s="262"/>
      <c r="G37" s="262"/>
      <c r="H37" s="154"/>
      <c r="I37" s="154"/>
      <c r="J37" s="161"/>
      <c r="K37" s="160"/>
      <c r="L37" s="163"/>
      <c r="M37" s="163"/>
      <c r="N37" s="163"/>
      <c r="O37" s="84"/>
    </row>
    <row r="38" spans="1:15" ht="15.75" customHeight="1">
      <c r="A38" s="83"/>
      <c r="B38" s="154" t="s">
        <v>244</v>
      </c>
      <c r="C38" s="154"/>
      <c r="D38" s="154"/>
      <c r="E38" s="262"/>
      <c r="F38" s="262"/>
      <c r="G38" s="262"/>
      <c r="H38" s="154"/>
      <c r="I38" s="313" t="s">
        <v>246</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&amp;L6C94D640&amp;CФорма № 2-А, Підрозділ: Яремчанський міський суд Івано-Франківської області ,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247</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248</v>
      </c>
      <c r="D24" s="349"/>
      <c r="E24" s="349"/>
      <c r="F24" s="349"/>
      <c r="G24" s="349"/>
      <c r="H24" s="349"/>
      <c r="I24" s="349"/>
      <c r="J24" s="350"/>
    </row>
    <row r="25" spans="1:10" ht="19.5" customHeight="1">
      <c r="A25" s="347" t="s">
        <v>182</v>
      </c>
      <c r="B25" s="348"/>
      <c r="C25" s="319" t="s">
        <v>249</v>
      </c>
      <c r="D25" s="319"/>
      <c r="E25" s="319"/>
      <c r="F25" s="319"/>
      <c r="G25" s="319"/>
      <c r="H25" s="319"/>
      <c r="I25" s="319"/>
      <c r="J25" s="320"/>
    </row>
    <row r="26" spans="1:10" ht="18.75" customHeight="1">
      <c r="A26" s="315" t="s">
        <v>250</v>
      </c>
      <c r="B26" s="316"/>
      <c r="C26" s="316"/>
      <c r="D26" s="316"/>
      <c r="E26" s="316"/>
      <c r="F26" s="316"/>
      <c r="G26" s="316"/>
      <c r="H26" s="316"/>
      <c r="I26" s="316"/>
      <c r="J26" s="317"/>
    </row>
    <row r="27" spans="1:10" ht="20.25" customHeight="1">
      <c r="A27" s="318" t="s">
        <v>251</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&amp;L6C94D640&amp;C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2016-07-19T13:25:01Z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2-А_00354_4.2015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6C94D640</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