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<sst xmlns="http://schemas.openxmlformats.org/spreadsheetml/2006/main" count="315" uniqueCount="254">
  <si>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</si>
  <si>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</si>
  <si>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</si>
  <si>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</si>
  <si>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</si>
  <si>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</si>
  <si>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</si>
  <si>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</si>
  <si>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</si>
  <si>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</si>
  <si>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</si>
  <si>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</si>
  <si>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</si>
  <si>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</si>
  <si>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</si>
  <si>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</si>
  <si>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</si>
  <si>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</si>
  <si>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</si>
  <si>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</si>
  <si>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</si>
  <si>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</si>
  <si>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</si>
  <si>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</si>
  <si>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</si>
  <si>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</si>
  <si>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</si>
  <si>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</si>
  <si>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</si>
  <si>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</si>
  <si>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</si>
  <si>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</si>
  <si>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</si>
  <si>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</si>
  <si>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</si>
  <si>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</si>
  <si>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</si>
  <si>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</si>
  <si>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</si>
  <si>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</si>
  <si>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</si>
  <si>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</si>
  <si>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</si>
  <si>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</si>
  <si>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</si>
  <si>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</si>
  <si>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</si>
  <si>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</si>
  <si>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</si>
  <si>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</si>
  <si>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</si>
  <si>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</si>
  <si>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</si>
  <si>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</si>
  <si>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</si>
  <si>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</si>
  <si>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</si>
  <si>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</si>
  <si>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</si>
  <si>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</si>
  <si>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</si>
  <si>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</si>
  <si>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</si>
  <si>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</si>
  <si>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</si>
  <si>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</si>
  <si>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</si>
  <si>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</si>
  <si>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</si>
  <si>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</si>
  <si>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</si>
  <si>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</si>
  <si>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</si>
  <si>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</si>
  <si>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</si>
  <si>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</si>
  <si>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</si>
  <si>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</si>
  <si>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</si>
  <si>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</si>
  <si>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</si>
  <si>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</si>
  <si>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</si>
  <si>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</si>
  <si>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</si>
  <si>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</si>
  <si>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</si>
  <si>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</si>
  <si>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</si>
  <si>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</si>
  <si>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</si>
  <si>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</si>
  <si>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</si>
  <si>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</si>
  <si>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</si>
  <si>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</si>
  <si>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</si>
  <si>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</si>
  <si>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</si>
  <si>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</si>
  <si>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</si>
  <si>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</si>
  <si>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</si>
  <si>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</si>
  <si>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</si>
  <si>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</si>
  <si>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</si>
  <si>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</si>
  <si>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</si>
  <si>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</si>
  <si>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</si>
  <si>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</si>
  <si>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</si>
  <si>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</si>
  <si>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</si>
  <si>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</si>
  <si>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</si>
  <si>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</si>
  <si>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</si>
  <si>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</si>
  <si>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</si>
  <si>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</si>
  <si>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</si>
  <si>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</si>
  <si>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</si>
  <si>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</si>
  <si>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</si>
  <si>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</si>
  <si>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</si>
  <si>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</si>
  <si>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</si>
  <si>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</si>
  <si>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</si>
  <si>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</si>
  <si>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</si>
  <si>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</si>
  <si>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</si>
  <si>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</si>
  <si>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</si>
  <si>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</si>
  <si>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</si>
  <si>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</si>
  <si>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</si>
  <si>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</si>
  <si>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</si>
  <si>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</si>
  <si>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</si>
  <si>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</si>
  <si>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</si>
  <si>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</si>
  <si>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</si>
  <si>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</si>
  <si>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</si>
  <si>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</si>
  <si>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</si>
  <si>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</si>
  <si>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</si>
  <si>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</si>
  <si>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</si>
  <si>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</si>
  <si>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</si>
  <si>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</si>
  <si>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</si>
  <si>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</si>
  <si>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</si>
  <si>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</si>
  <si>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</si>
  <si>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</si>
  <si>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</si>
  <si>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</si>
  <si>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</si>
  <si>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</si>
  <si>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</si>
  <si>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</si>
  <si>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</si>
  <si>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</si>
  <si>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</si>
  <si>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</si>
  <si>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</si>
  <si>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</si>
  <si>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</si>
  <si>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</si>
  <si>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</si>
  <si>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</si>
  <si>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</si>
  <si>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</si>
  <si>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</si>
  <si>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</si>
  <si>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</si>
  <si>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</si>
  <si>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</si>
  <si>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</si>
  <si>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</si>
  <si>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</si>
  <si>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</si>
  <si>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</si>
  <si>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</si>
  <si>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</si>
  <si>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</si>
  <si>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</si>
  <si>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</si>
  <si>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</si>
  <si>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</si>
  <si>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</si>
  <si>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</si>
  <si>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</si>
  <si>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</si>
  <si>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</si>
  <si>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</si>
  <si>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</si>
  <si>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</si>
  <si>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</si>
  <si>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</si>
  <si>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</si>
  <si>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</si>
  <si>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</si>
  <si>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</si>
  <si>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</si>
  <si>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</si>
  <si>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</si>
  <si>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</si>
  <si>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</si>
  <si>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</si>
  <si>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</si>
  <si>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</si>
  <si>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</si>
  <si>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</si>
  <si>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</si>
  <si>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</si>
  <si>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</si>
  <si>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</si>
  <si>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</si>
  <si>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</si>
  <si>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</si>
  <si>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</si>
  <si>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</si>
  <si>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</si>
  <si>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</si>
  <si>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</si>
  <si>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</si>
  <si>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</si>
  <si>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</si>
  <si>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</si>
  <si>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</si>
  <si>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</si>
  <si>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Ю.І. Марчак</t>
  </si>
  <si>
    <t>Т.Ю. Грещук</t>
  </si>
  <si>
    <t>inbox@yr.if.court.gov.ua</t>
  </si>
  <si>
    <t>6 липня 2016 року</t>
  </si>
  <si>
    <t>перше півріччя 2016 року</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</si>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</sst>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14" fontId="51" fillId="0" borderId="23" xfId="0" applyNumberFormat="1"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21</v>
      </c>
      <c r="F10" s="113">
        <v>20</v>
      </c>
      <c r="G10" s="113">
        <v>18</v>
      </c>
      <c r="H10" s="113"/>
      <c r="I10" s="113"/>
      <c r="J10" s="113">
        <v>1</v>
      </c>
      <c r="K10" s="113">
        <v>17</v>
      </c>
      <c r="L10" s="113"/>
      <c r="M10" s="117">
        <v>3</v>
      </c>
      <c r="N10" s="98">
        <v>3</v>
      </c>
      <c r="O10" s="120">
        <f>E10-F10</f>
        <v>1</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22</v>
      </c>
      <c r="F23" s="113">
        <f>F10+F12+F15+F22</f>
        <v>21</v>
      </c>
      <c r="G23" s="113">
        <f>G10+G12+G15+G22</f>
        <v>19</v>
      </c>
      <c r="H23" s="113">
        <f>H10+H15</f>
        <v>0</v>
      </c>
      <c r="I23" s="113">
        <f>I10+I15</f>
        <v>0</v>
      </c>
      <c r="J23" s="113">
        <f>J10+J12+J15</f>
        <v>1</v>
      </c>
      <c r="K23" s="113">
        <f>K10+K12+K15</f>
        <v>18</v>
      </c>
      <c r="L23" s="113">
        <f>L10+L12+L15+L22</f>
        <v>0</v>
      </c>
      <c r="M23" s="119">
        <f>M10+M12+M15+M22</f>
        <v>3</v>
      </c>
      <c r="N23" s="119">
        <f>N10</f>
        <v>3</v>
      </c>
      <c r="O23" s="120">
        <f t="shared" si="0"/>
        <v>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22</v>
      </c>
      <c r="G31" s="121">
        <v>18</v>
      </c>
      <c r="H31" s="121">
        <v>11</v>
      </c>
      <c r="I31" s="121">
        <v>6</v>
      </c>
      <c r="J31" s="121">
        <v>6</v>
      </c>
      <c r="K31" s="121">
        <v>2</v>
      </c>
      <c r="L31" s="121">
        <v>3</v>
      </c>
      <c r="M31" s="121"/>
      <c r="N31" s="121">
        <v>11</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&amp;LFA2CA6F7&amp;CФорма № 2-А, Підрозділ: Яремчанський міський суд Івано-Франківської області ,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1</v>
      </c>
      <c r="F12" s="98"/>
      <c r="G12" s="98"/>
      <c r="H12" s="98"/>
      <c r="I12" s="98">
        <v>1</v>
      </c>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1</v>
      </c>
      <c r="F24" s="98"/>
      <c r="G24" s="98"/>
      <c r="H24" s="98"/>
      <c r="I24" s="98">
        <v>1</v>
      </c>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c r="G25" s="98"/>
      <c r="H25" s="98"/>
      <c r="I25" s="98">
        <v>1</v>
      </c>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2</v>
      </c>
      <c r="F30" s="98">
        <v>2</v>
      </c>
      <c r="G30" s="98">
        <v>2</v>
      </c>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2</v>
      </c>
      <c r="E31" s="98">
        <v>2</v>
      </c>
      <c r="F31" s="98">
        <v>2</v>
      </c>
      <c r="G31" s="98">
        <v>2</v>
      </c>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10</v>
      </c>
      <c r="E43" s="98">
        <v>6</v>
      </c>
      <c r="F43" s="98">
        <v>3</v>
      </c>
      <c r="G43" s="98">
        <v>3</v>
      </c>
      <c r="H43" s="98"/>
      <c r="I43" s="98">
        <v>1</v>
      </c>
      <c r="J43" s="98">
        <v>2</v>
      </c>
      <c r="K43" s="116">
        <v>6</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4</v>
      </c>
      <c r="E44" s="98">
        <v>4</v>
      </c>
      <c r="F44" s="98">
        <v>2</v>
      </c>
      <c r="G44" s="98">
        <v>2</v>
      </c>
      <c r="H44" s="98"/>
      <c r="I44" s="98">
        <v>1</v>
      </c>
      <c r="J44" s="98">
        <v>1</v>
      </c>
      <c r="K44" s="116">
        <v>2</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3</v>
      </c>
      <c r="E45" s="98">
        <v>1</v>
      </c>
      <c r="F45" s="98"/>
      <c r="G45" s="98"/>
      <c r="H45" s="98"/>
      <c r="I45" s="98"/>
      <c r="J45" s="98">
        <v>1</v>
      </c>
      <c r="K45" s="116">
        <v>2</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3</v>
      </c>
      <c r="E46" s="98">
        <v>1</v>
      </c>
      <c r="F46" s="98"/>
      <c r="G46" s="98"/>
      <c r="H46" s="98"/>
      <c r="I46" s="98"/>
      <c r="J46" s="98">
        <v>1</v>
      </c>
      <c r="K46" s="116">
        <v>2</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3</v>
      </c>
      <c r="E88" s="98"/>
      <c r="F88" s="98"/>
      <c r="G88" s="98"/>
      <c r="H88" s="98"/>
      <c r="I88" s="98"/>
      <c r="J88" s="98"/>
      <c r="K88" s="116">
        <v>3</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3</v>
      </c>
      <c r="E90" s="98"/>
      <c r="F90" s="98"/>
      <c r="G90" s="98"/>
      <c r="H90" s="98"/>
      <c r="I90" s="98"/>
      <c r="J90" s="98"/>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3</v>
      </c>
      <c r="E94" s="98"/>
      <c r="F94" s="98"/>
      <c r="G94" s="98"/>
      <c r="H94" s="98"/>
      <c r="I94" s="98"/>
      <c r="J94" s="98"/>
      <c r="K94" s="116">
        <v>3</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v>2</v>
      </c>
      <c r="D109" s="98">
        <v>1</v>
      </c>
      <c r="E109" s="98">
        <v>2</v>
      </c>
      <c r="F109" s="98">
        <v>1</v>
      </c>
      <c r="G109" s="98">
        <v>1</v>
      </c>
      <c r="H109" s="98"/>
      <c r="I109" s="98"/>
      <c r="J109" s="98">
        <v>1</v>
      </c>
      <c r="K109" s="116">
        <v>1</v>
      </c>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v>2</v>
      </c>
      <c r="D111" s="98">
        <v>1</v>
      </c>
      <c r="E111" s="98">
        <v>2</v>
      </c>
      <c r="F111" s="98">
        <v>1</v>
      </c>
      <c r="G111" s="98">
        <v>1</v>
      </c>
      <c r="H111" s="98"/>
      <c r="I111" s="98"/>
      <c r="J111" s="98">
        <v>1</v>
      </c>
      <c r="K111" s="116">
        <v>1</v>
      </c>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4</v>
      </c>
      <c r="D114" s="112">
        <f aca="true" t="shared" si="0" ref="D114:O114">SUM(D8,D9,D12,D29,D30,D43,D49,D52,D79,D88,D103,D109,D113)</f>
        <v>18</v>
      </c>
      <c r="E114" s="112">
        <f t="shared" si="0"/>
        <v>11</v>
      </c>
      <c r="F114" s="112">
        <f t="shared" si="0"/>
        <v>6</v>
      </c>
      <c r="G114" s="112">
        <f t="shared" si="0"/>
        <v>6</v>
      </c>
      <c r="H114" s="112">
        <f t="shared" si="0"/>
        <v>0</v>
      </c>
      <c r="I114" s="112">
        <f t="shared" si="0"/>
        <v>2</v>
      </c>
      <c r="J114" s="112">
        <f t="shared" si="0"/>
        <v>3</v>
      </c>
      <c r="K114" s="112">
        <f t="shared" si="0"/>
        <v>11</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&amp;LFA2CA6F7&amp;CФорма № 2-А, Підрозділ: Яремчанський міський суд Івано-Франківської області ,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&amp;LFA2CA6F7&amp;CФорма № 2-А, Підрозділ: Яремчанський міський суд Івано-Франківської області ,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2</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363">
        <v>23064</v>
      </c>
      <c r="F36" s="272"/>
      <c r="G36" s="272"/>
      <c r="H36" s="160"/>
      <c r="I36" s="159"/>
      <c r="J36" s="161"/>
      <c r="K36" s="160"/>
      <c r="L36" s="162"/>
      <c r="M36" s="163"/>
      <c r="N36" s="164"/>
    </row>
    <row r="37" spans="1:15" ht="15.75">
      <c r="A37" s="83"/>
      <c r="B37" s="159" t="s">
        <v>243</v>
      </c>
      <c r="C37" s="154"/>
      <c r="D37" s="154"/>
      <c r="E37" s="262">
        <v>0.0343422472</v>
      </c>
      <c r="F37" s="262"/>
      <c r="G37" s="262"/>
      <c r="H37" s="154"/>
      <c r="I37" s="154"/>
      <c r="J37" s="161"/>
      <c r="K37" s="160"/>
      <c r="L37" s="163"/>
      <c r="M37" s="163"/>
      <c r="N37" s="163"/>
      <c r="O37" s="84"/>
    </row>
    <row r="38" spans="1:15" ht="15.75" customHeight="1">
      <c r="A38" s="83"/>
      <c r="B38" s="154" t="s">
        <v>244</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&amp;LFA2CA6F7&amp;CФорма № 2-А, Підрозділ: Яремчанський міський суд Івано-Франківської області ,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250</v>
      </c>
      <c r="D24" s="349"/>
      <c r="E24" s="349"/>
      <c r="F24" s="349"/>
      <c r="G24" s="349"/>
      <c r="H24" s="349"/>
      <c r="I24" s="349"/>
      <c r="J24" s="350"/>
    </row>
    <row r="25" spans="1:10" ht="19.5" customHeight="1">
      <c r="A25" s="347" t="s">
        <v>182</v>
      </c>
      <c r="B25" s="348"/>
      <c r="C25" s="319" t="s">
        <v>251</v>
      </c>
      <c r="D25" s="319"/>
      <c r="E25" s="319"/>
      <c r="F25" s="319"/>
      <c r="G25" s="319"/>
      <c r="H25" s="319"/>
      <c r="I25" s="319"/>
      <c r="J25" s="320"/>
    </row>
    <row r="26" spans="1:10" ht="18.75" customHeight="1">
      <c r="A26" s="315" t="s">
        <v>252</v>
      </c>
      <c r="B26" s="316"/>
      <c r="C26" s="316"/>
      <c r="D26" s="316"/>
      <c r="E26" s="316"/>
      <c r="F26" s="316"/>
      <c r="G26" s="316"/>
      <c r="H26" s="316"/>
      <c r="I26" s="316"/>
      <c r="J26" s="317"/>
    </row>
    <row r="27" spans="1:10" ht="20.25" customHeight="1">
      <c r="A27" s="318" t="s">
        <v>253</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&amp;LFA2CA6F7&amp;C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2016-08-16T13:14:07Z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200C85AA</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