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Христина\ТАБЛИЦІ\Таблиці 2025\"/>
    </mc:Choice>
  </mc:AlternateContent>
  <bookViews>
    <workbookView xWindow="0" yWindow="-12" windowWidth="19440" windowHeight="7776"/>
  </bookViews>
  <sheets>
    <sheet name="Статистика" sheetId="1" r:id="rId1"/>
    <sheet name="Лист4" sheetId="5" state="hidden" r:id="rId2"/>
  </sheets>
  <definedNames>
    <definedName name="Суди">Статистика!$B$17:$B$21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5" i="1"/>
  <c r="M6" i="1"/>
  <c r="M7" i="1"/>
  <c r="M8" i="1"/>
  <c r="M4" i="1"/>
  <c r="C4" i="1" l="1"/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Q4" i="1" l="1"/>
  <c r="P4" i="1"/>
  <c r="O4" i="1"/>
  <c r="N4" i="1"/>
</calcChain>
</file>

<file path=xl/sharedStrings.xml><?xml version="1.0" encoding="utf-8"?>
<sst xmlns="http://schemas.openxmlformats.org/spreadsheetml/2006/main" count="41" uniqueCount="41">
  <si>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</si>
  <si>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</si>
  <si>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</si>
  <si>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</si>
  <si>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Всього</t>
  </si>
  <si>
    <t>№</t>
  </si>
  <si>
    <t>Кримін. %</t>
  </si>
  <si>
    <t>Цивільн. %</t>
  </si>
  <si>
    <t>Адм. Правопоруш. %</t>
  </si>
  <si>
    <t>Адм. %</t>
  </si>
  <si>
    <t>Суд</t>
  </si>
  <si>
    <t>Надійшло  справ і матеріалів</t>
  </si>
  <si>
    <t>усього</t>
  </si>
  <si>
    <t>Кримін. (усього)</t>
  </si>
  <si>
    <t>Адмін.</t>
  </si>
  <si>
    <t>Цивільні</t>
  </si>
  <si>
    <t>Адм.правопоруш.</t>
  </si>
  <si>
    <t xml:space="preserve">Кількісний склад суддів  суду </t>
  </si>
  <si>
    <t>здійснювали правосуддя у звітному періоді</t>
  </si>
  <si>
    <t>Середньо-місячне надходження всіх справ (в місяць)</t>
  </si>
  <si>
    <t xml:space="preserve">Борщівський районний суд </t>
  </si>
  <si>
    <t xml:space="preserve">Гусятинський районний суд </t>
  </si>
  <si>
    <t xml:space="preserve">Заліщицький районний суд </t>
  </si>
  <si>
    <t xml:space="preserve">Збаразький районний суд </t>
  </si>
  <si>
    <t xml:space="preserve">Зборівський районний суд </t>
  </si>
  <si>
    <t xml:space="preserve">Козівський районний суд </t>
  </si>
  <si>
    <t xml:space="preserve">Монастириський районний суд </t>
  </si>
  <si>
    <t xml:space="preserve">Підгаєцький районний суд </t>
  </si>
  <si>
    <t xml:space="preserve">Теребовлянський районний суд </t>
  </si>
  <si>
    <t>Бучацький районний суд</t>
  </si>
  <si>
    <t xml:space="preserve">Кременецький районний суд </t>
  </si>
  <si>
    <t xml:space="preserve">Лановецький районний суд </t>
  </si>
  <si>
    <t xml:space="preserve">Підволочиський районний суд </t>
  </si>
  <si>
    <t xml:space="preserve">Чортківський районний суд </t>
  </si>
  <si>
    <t xml:space="preserve">Шумський районний суд </t>
  </si>
  <si>
    <t xml:space="preserve">Тернопільський міськрайонний суд </t>
  </si>
  <si>
    <t>Бережанський районний суд</t>
  </si>
  <si>
    <t>Залишок нерозглянутих справ і матеріалів на кінець звітного періоду (станом на 31.12.2025)</t>
  </si>
  <si>
    <t>Штатна чисельність (згідно затвердженого штатного розпису)</t>
  </si>
  <si>
    <t>*за даними звіту 1-ЄЗ за 2025 рік</t>
  </si>
  <si>
    <t xml:space="preserve">Відсоткове відношення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</si>
</sst>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0" fillId="0" borderId="1" xfId="0" applyFont="1" applyBorder="1"/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10" fillId="0" borderId="0" xfId="0" applyFont="1" applyBorder="1"/>
    <xf numFmtId="0" fontId="3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/>
    </xf>
    <xf numFmtId="10" fontId="9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 applyProtection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60" zoomScaleNormal="60" workbookViewId="0">
      <selection activeCell="H2" sqref="H2"/>
    </sheetView>
  </sheetViews>
  <sheetFormatPr defaultColWidth="6.44140625" defaultRowHeight="15.6" x14ac:dyDescent="0.3"/>
  <cols>
    <col min="1" max="1" width="4.6640625" style="1" customWidth="1"/>
    <col min="2" max="2" width="46.5546875" style="4" customWidth="1"/>
    <col min="3" max="3" width="13.33203125" style="1" customWidth="1"/>
    <col min="4" max="5" width="13.88671875" style="1" customWidth="1"/>
    <col min="6" max="6" width="11.109375" style="6" customWidth="1"/>
    <col min="7" max="7" width="11.109375" style="1" customWidth="1"/>
    <col min="8" max="8" width="14.88671875" style="1" customWidth="1"/>
    <col min="9" max="9" width="15.44140625" style="1" customWidth="1"/>
    <col min="10" max="10" width="13.109375" style="1" customWidth="1"/>
    <col min="11" max="11" width="13" style="1" customWidth="1"/>
    <col min="12" max="12" width="10.44140625" style="1" customWidth="1"/>
    <col min="13" max="15" width="14.6640625" style="1" customWidth="1"/>
    <col min="16" max="16" width="14" style="1" customWidth="1"/>
    <col min="17" max="17" width="13.5546875" style="1" customWidth="1"/>
    <col min="18" max="19" width="6.44140625" style="1"/>
    <col min="20" max="20" width="6.44140625" style="1" customWidth="1"/>
    <col min="21" max="16384" width="6.44140625" style="1"/>
  </cols>
  <sheetData>
    <row r="1" spans="1:17" s="22" customFormat="1" x14ac:dyDescent="0.3">
      <c r="A1" s="7"/>
      <c r="B1" s="8"/>
      <c r="C1" s="7"/>
      <c r="D1" s="7"/>
      <c r="E1" s="7"/>
      <c r="F1" s="9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22" customFormat="1" ht="166.2" customHeight="1" x14ac:dyDescent="0.3">
      <c r="A2" s="36" t="s">
        <v>5</v>
      </c>
      <c r="B2" s="39" t="s">
        <v>10</v>
      </c>
      <c r="C2" s="40" t="s">
        <v>17</v>
      </c>
      <c r="D2" s="40"/>
      <c r="E2" s="37" t="s">
        <v>0</v>
      </c>
      <c r="F2" s="37"/>
      <c r="G2" s="37" t="s">
        <v>1</v>
      </c>
      <c r="H2" s="3" t="s">
        <v>37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19</v>
      </c>
      <c r="N2" s="38" t="s">
        <v>40</v>
      </c>
      <c r="O2" s="38"/>
      <c r="P2" s="38"/>
      <c r="Q2" s="38"/>
    </row>
    <row r="3" spans="1:17" s="22" customFormat="1" ht="135" customHeight="1" x14ac:dyDescent="0.3">
      <c r="A3" s="36"/>
      <c r="B3" s="39"/>
      <c r="C3" s="2" t="s">
        <v>38</v>
      </c>
      <c r="D3" s="2" t="s">
        <v>18</v>
      </c>
      <c r="E3" s="10" t="s">
        <v>12</v>
      </c>
      <c r="F3" s="5" t="s">
        <v>2</v>
      </c>
      <c r="G3" s="37"/>
      <c r="H3" s="10" t="s">
        <v>3</v>
      </c>
      <c r="I3" s="37" t="s">
        <v>11</v>
      </c>
      <c r="J3" s="37"/>
      <c r="K3" s="37"/>
      <c r="L3" s="37"/>
      <c r="M3" s="10"/>
      <c r="N3" s="11" t="s">
        <v>6</v>
      </c>
      <c r="O3" s="11" t="s">
        <v>9</v>
      </c>
      <c r="P3" s="11" t="s">
        <v>7</v>
      </c>
      <c r="Q3" s="11" t="s">
        <v>8</v>
      </c>
    </row>
    <row r="4" spans="1:17" s="24" customFormat="1" ht="30" customHeight="1" x14ac:dyDescent="0.3">
      <c r="A4" s="42"/>
      <c r="B4" s="42" t="s">
        <v>4</v>
      </c>
      <c r="C4" s="42">
        <f>SUM(C5:C21)</f>
        <v>93</v>
      </c>
      <c r="D4" s="42">
        <v>76</v>
      </c>
      <c r="E4" s="43">
        <v>67994</v>
      </c>
      <c r="F4" s="44">
        <v>60014</v>
      </c>
      <c r="G4" s="44">
        <v>57768</v>
      </c>
      <c r="H4" s="44">
        <v>10226</v>
      </c>
      <c r="I4" s="44">
        <v>17854</v>
      </c>
      <c r="J4" s="44">
        <v>1841</v>
      </c>
      <c r="K4" s="44">
        <v>25426</v>
      </c>
      <c r="L4" s="44">
        <v>14893</v>
      </c>
      <c r="M4" s="44">
        <f>F4/12</f>
        <v>5001.166666666667</v>
      </c>
      <c r="N4" s="45">
        <f>I4/F4</f>
        <v>0.297497250641517</v>
      </c>
      <c r="O4" s="45">
        <f>J4/F4</f>
        <v>3.0676175559036224E-2</v>
      </c>
      <c r="P4" s="45">
        <f>K4/F4</f>
        <v>0.42366781084413635</v>
      </c>
      <c r="Q4" s="45">
        <f>L4/F4</f>
        <v>0.24815876295531042</v>
      </c>
    </row>
    <row r="5" spans="1:17" s="33" customFormat="1" ht="48" customHeight="1" x14ac:dyDescent="0.3">
      <c r="A5" s="19">
        <v>1</v>
      </c>
      <c r="B5" s="20" t="s">
        <v>36</v>
      </c>
      <c r="C5" s="15">
        <v>5</v>
      </c>
      <c r="D5" s="12">
        <v>4</v>
      </c>
      <c r="E5" s="13">
        <v>2219</v>
      </c>
      <c r="F5" s="16">
        <v>1966</v>
      </c>
      <c r="G5" s="16">
        <v>1864</v>
      </c>
      <c r="H5" s="16">
        <v>355</v>
      </c>
      <c r="I5" s="16">
        <v>736</v>
      </c>
      <c r="J5" s="16">
        <v>33</v>
      </c>
      <c r="K5" s="16">
        <v>693</v>
      </c>
      <c r="L5" s="16">
        <v>504</v>
      </c>
      <c r="M5" s="41">
        <f t="shared" ref="M5:M21" si="0">F5/12</f>
        <v>163.83333333333334</v>
      </c>
      <c r="N5" s="17">
        <f t="shared" ref="N5:N16" si="1">I5/F5</f>
        <v>0.37436419125127163</v>
      </c>
      <c r="O5" s="17">
        <f t="shared" ref="O5:O16" si="2">J5/F5</f>
        <v>1.6785350966429299E-2</v>
      </c>
      <c r="P5" s="17">
        <f t="shared" ref="P5:P16" si="3">K5/F5</f>
        <v>0.35249237029501523</v>
      </c>
      <c r="Q5" s="17">
        <f t="shared" ref="Q5:Q16" si="4">L5/F5</f>
        <v>0.25635808748728384</v>
      </c>
    </row>
    <row r="6" spans="1:17" s="33" customFormat="1" ht="50.25" customHeight="1" x14ac:dyDescent="0.3">
      <c r="A6" s="19">
        <v>2</v>
      </c>
      <c r="B6" s="20" t="s">
        <v>20</v>
      </c>
      <c r="C6" s="15">
        <v>4</v>
      </c>
      <c r="D6" s="12">
        <v>3</v>
      </c>
      <c r="E6" s="13">
        <v>2265</v>
      </c>
      <c r="F6" s="16">
        <v>2004</v>
      </c>
      <c r="G6" s="16">
        <v>1919</v>
      </c>
      <c r="H6" s="16">
        <v>346</v>
      </c>
      <c r="I6" s="16">
        <v>418</v>
      </c>
      <c r="J6" s="16">
        <v>31</v>
      </c>
      <c r="K6" s="16">
        <v>1185</v>
      </c>
      <c r="L6" s="16">
        <v>370</v>
      </c>
      <c r="M6" s="41">
        <f t="shared" si="0"/>
        <v>167</v>
      </c>
      <c r="N6" s="18">
        <f t="shared" si="1"/>
        <v>0.20858283433133731</v>
      </c>
      <c r="O6" s="18">
        <f t="shared" si="2"/>
        <v>1.5469061876247504E-2</v>
      </c>
      <c r="P6" s="18">
        <f t="shared" si="3"/>
        <v>0.5913173652694611</v>
      </c>
      <c r="Q6" s="18">
        <f t="shared" si="4"/>
        <v>0.18463073852295409</v>
      </c>
    </row>
    <row r="7" spans="1:17" s="33" customFormat="1" ht="48" customHeight="1" x14ac:dyDescent="0.3">
      <c r="A7" s="19">
        <v>3</v>
      </c>
      <c r="B7" s="20" t="s">
        <v>29</v>
      </c>
      <c r="C7" s="15">
        <v>4</v>
      </c>
      <c r="D7" s="12">
        <v>3</v>
      </c>
      <c r="E7" s="13">
        <v>2436</v>
      </c>
      <c r="F7" s="16">
        <v>2163</v>
      </c>
      <c r="G7" s="16">
        <v>2182</v>
      </c>
      <c r="H7" s="16">
        <v>254</v>
      </c>
      <c r="I7" s="16">
        <v>621</v>
      </c>
      <c r="J7" s="16">
        <v>127</v>
      </c>
      <c r="K7" s="16">
        <v>863</v>
      </c>
      <c r="L7" s="16">
        <v>552</v>
      </c>
      <c r="M7" s="41">
        <f t="shared" si="0"/>
        <v>180.25</v>
      </c>
      <c r="N7" s="18">
        <f t="shared" si="1"/>
        <v>0.28710124826629679</v>
      </c>
      <c r="O7" s="18">
        <f t="shared" si="2"/>
        <v>5.8714748035136384E-2</v>
      </c>
      <c r="P7" s="18">
        <f t="shared" si="3"/>
        <v>0.39898289412852522</v>
      </c>
      <c r="Q7" s="18">
        <f t="shared" si="4"/>
        <v>0.25520110957004161</v>
      </c>
    </row>
    <row r="8" spans="1:17" s="33" customFormat="1" ht="48" customHeight="1" x14ac:dyDescent="0.3">
      <c r="A8" s="19">
        <v>4</v>
      </c>
      <c r="B8" s="20" t="s">
        <v>21</v>
      </c>
      <c r="C8" s="15">
        <v>5</v>
      </c>
      <c r="D8" s="12">
        <v>3</v>
      </c>
      <c r="E8" s="13">
        <v>2387</v>
      </c>
      <c r="F8" s="16">
        <v>2049</v>
      </c>
      <c r="G8" s="16">
        <v>1874</v>
      </c>
      <c r="H8" s="16">
        <v>513</v>
      </c>
      <c r="I8" s="16">
        <v>514</v>
      </c>
      <c r="J8" s="16">
        <v>76</v>
      </c>
      <c r="K8" s="16">
        <v>950</v>
      </c>
      <c r="L8" s="16">
        <v>509</v>
      </c>
      <c r="M8" s="41">
        <f t="shared" si="0"/>
        <v>170.75</v>
      </c>
      <c r="N8" s="18">
        <f t="shared" si="1"/>
        <v>0.25085407515861396</v>
      </c>
      <c r="O8" s="18">
        <f t="shared" si="2"/>
        <v>3.709126403123475E-2</v>
      </c>
      <c r="P8" s="18">
        <f t="shared" si="3"/>
        <v>0.46364080039043437</v>
      </c>
      <c r="Q8" s="18">
        <f t="shared" si="4"/>
        <v>0.24841386041971694</v>
      </c>
    </row>
    <row r="9" spans="1:17" s="33" customFormat="1" ht="48" customHeight="1" x14ac:dyDescent="0.3">
      <c r="A9" s="19">
        <v>5</v>
      </c>
      <c r="B9" s="20" t="s">
        <v>22</v>
      </c>
      <c r="C9" s="15">
        <v>3</v>
      </c>
      <c r="D9" s="12">
        <v>2</v>
      </c>
      <c r="E9" s="13">
        <v>2268</v>
      </c>
      <c r="F9" s="16">
        <v>1998</v>
      </c>
      <c r="G9" s="16">
        <v>1924</v>
      </c>
      <c r="H9" s="16">
        <v>344</v>
      </c>
      <c r="I9" s="16">
        <v>593</v>
      </c>
      <c r="J9" s="16">
        <v>52</v>
      </c>
      <c r="K9" s="16">
        <v>832</v>
      </c>
      <c r="L9" s="16">
        <v>521</v>
      </c>
      <c r="M9" s="41">
        <f t="shared" si="0"/>
        <v>166.5</v>
      </c>
      <c r="N9" s="17">
        <f t="shared" si="1"/>
        <v>0.29679679679679677</v>
      </c>
      <c r="O9" s="17">
        <f t="shared" si="2"/>
        <v>2.6026026026026026E-2</v>
      </c>
      <c r="P9" s="17">
        <f t="shared" si="3"/>
        <v>0.41641641641641641</v>
      </c>
      <c r="Q9" s="17">
        <f t="shared" si="4"/>
        <v>0.26076076076076077</v>
      </c>
    </row>
    <row r="10" spans="1:17" s="33" customFormat="1" ht="48" customHeight="1" x14ac:dyDescent="0.3">
      <c r="A10" s="19">
        <v>6</v>
      </c>
      <c r="B10" s="20" t="s">
        <v>23</v>
      </c>
      <c r="C10" s="15">
        <v>4</v>
      </c>
      <c r="D10" s="12">
        <v>4</v>
      </c>
      <c r="E10" s="13">
        <v>3077</v>
      </c>
      <c r="F10" s="16">
        <v>2657</v>
      </c>
      <c r="G10" s="16">
        <v>2717</v>
      </c>
      <c r="H10" s="16">
        <v>360</v>
      </c>
      <c r="I10" s="16">
        <v>749</v>
      </c>
      <c r="J10" s="16">
        <v>29</v>
      </c>
      <c r="K10" s="16">
        <v>1128</v>
      </c>
      <c r="L10" s="16">
        <v>751</v>
      </c>
      <c r="M10" s="41">
        <f t="shared" si="0"/>
        <v>221.41666666666666</v>
      </c>
      <c r="N10" s="18">
        <f t="shared" si="1"/>
        <v>0.28189687617613851</v>
      </c>
      <c r="O10" s="18">
        <f t="shared" si="2"/>
        <v>1.0914565299209636E-2</v>
      </c>
      <c r="P10" s="18">
        <f t="shared" si="3"/>
        <v>0.42453895370718858</v>
      </c>
      <c r="Q10" s="18">
        <f t="shared" si="4"/>
        <v>0.28264960481746332</v>
      </c>
    </row>
    <row r="11" spans="1:17" s="33" customFormat="1" ht="48.75" customHeight="1" x14ac:dyDescent="0.3">
      <c r="A11" s="19">
        <v>7</v>
      </c>
      <c r="B11" s="20" t="s">
        <v>24</v>
      </c>
      <c r="C11" s="15">
        <v>4</v>
      </c>
      <c r="D11" s="12">
        <v>3</v>
      </c>
      <c r="E11" s="13">
        <v>2415</v>
      </c>
      <c r="F11" s="16">
        <v>2313</v>
      </c>
      <c r="G11" s="16">
        <v>2231</v>
      </c>
      <c r="H11" s="16">
        <v>184</v>
      </c>
      <c r="I11" s="16">
        <v>572</v>
      </c>
      <c r="J11" s="16">
        <v>26</v>
      </c>
      <c r="K11" s="16">
        <v>1279</v>
      </c>
      <c r="L11" s="16">
        <v>436</v>
      </c>
      <c r="M11" s="41">
        <f t="shared" si="0"/>
        <v>192.75</v>
      </c>
      <c r="N11" s="18">
        <f t="shared" si="1"/>
        <v>0.24729788153912668</v>
      </c>
      <c r="O11" s="18">
        <f t="shared" si="2"/>
        <v>1.1240812797233031E-2</v>
      </c>
      <c r="P11" s="18">
        <f t="shared" si="3"/>
        <v>0.5529615218331172</v>
      </c>
      <c r="Q11" s="18">
        <f t="shared" si="4"/>
        <v>0.18849978383052313</v>
      </c>
    </row>
    <row r="12" spans="1:17" s="33" customFormat="1" ht="48" customHeight="1" x14ac:dyDescent="0.3">
      <c r="A12" s="19">
        <v>8</v>
      </c>
      <c r="B12" s="20" t="s">
        <v>25</v>
      </c>
      <c r="C12" s="15">
        <v>3</v>
      </c>
      <c r="D12" s="12">
        <v>3</v>
      </c>
      <c r="E12" s="13">
        <v>1061</v>
      </c>
      <c r="F12" s="16">
        <v>932</v>
      </c>
      <c r="G12" s="16">
        <v>923</v>
      </c>
      <c r="H12" s="16">
        <v>138</v>
      </c>
      <c r="I12" s="16">
        <v>86</v>
      </c>
      <c r="J12" s="16">
        <v>12</v>
      </c>
      <c r="K12" s="16">
        <v>504</v>
      </c>
      <c r="L12" s="16">
        <v>330</v>
      </c>
      <c r="M12" s="41">
        <f t="shared" si="0"/>
        <v>77.666666666666671</v>
      </c>
      <c r="N12" s="17">
        <f t="shared" si="1"/>
        <v>9.2274678111587988E-2</v>
      </c>
      <c r="O12" s="17">
        <f t="shared" si="2"/>
        <v>1.2875536480686695E-2</v>
      </c>
      <c r="P12" s="17">
        <f t="shared" si="3"/>
        <v>0.54077253218884125</v>
      </c>
      <c r="Q12" s="17">
        <f t="shared" si="4"/>
        <v>0.35407725321888411</v>
      </c>
    </row>
    <row r="13" spans="1:17" s="33" customFormat="1" ht="48" customHeight="1" x14ac:dyDescent="0.3">
      <c r="A13" s="19">
        <v>9</v>
      </c>
      <c r="B13" s="20" t="s">
        <v>30</v>
      </c>
      <c r="C13" s="15">
        <v>6</v>
      </c>
      <c r="D13" s="12">
        <v>5</v>
      </c>
      <c r="E13" s="13">
        <v>4885</v>
      </c>
      <c r="F13" s="16">
        <v>4571</v>
      </c>
      <c r="G13" s="16">
        <v>4398</v>
      </c>
      <c r="H13" s="16">
        <v>487</v>
      </c>
      <c r="I13" s="16">
        <v>1324</v>
      </c>
      <c r="J13" s="16">
        <v>227</v>
      </c>
      <c r="K13" s="16">
        <v>1823</v>
      </c>
      <c r="L13" s="16">
        <v>1197</v>
      </c>
      <c r="M13" s="41">
        <f t="shared" si="0"/>
        <v>380.91666666666669</v>
      </c>
      <c r="N13" s="18">
        <f t="shared" si="1"/>
        <v>0.2896521548895209</v>
      </c>
      <c r="O13" s="18">
        <f t="shared" si="2"/>
        <v>4.9660905709910302E-2</v>
      </c>
      <c r="P13" s="18">
        <f t="shared" si="3"/>
        <v>0.39881863924742944</v>
      </c>
      <c r="Q13" s="18">
        <f t="shared" si="4"/>
        <v>0.26186830015313933</v>
      </c>
    </row>
    <row r="14" spans="1:17" s="33" customFormat="1" ht="48" customHeight="1" x14ac:dyDescent="0.3">
      <c r="A14" s="19">
        <v>10</v>
      </c>
      <c r="B14" s="20" t="s">
        <v>31</v>
      </c>
      <c r="C14" s="15">
        <v>3</v>
      </c>
      <c r="D14" s="12">
        <v>3</v>
      </c>
      <c r="E14" s="13">
        <v>1822</v>
      </c>
      <c r="F14" s="16">
        <v>1593</v>
      </c>
      <c r="G14" s="16">
        <v>1493</v>
      </c>
      <c r="H14" s="16">
        <v>329</v>
      </c>
      <c r="I14" s="16">
        <v>497</v>
      </c>
      <c r="J14" s="16">
        <v>28</v>
      </c>
      <c r="K14" s="16">
        <v>649</v>
      </c>
      <c r="L14" s="16">
        <v>419</v>
      </c>
      <c r="M14" s="41">
        <f t="shared" si="0"/>
        <v>132.75</v>
      </c>
      <c r="N14" s="17">
        <f t="shared" si="1"/>
        <v>0.31198995605775265</v>
      </c>
      <c r="O14" s="17">
        <f t="shared" si="2"/>
        <v>1.7576898932831136E-2</v>
      </c>
      <c r="P14" s="17">
        <f t="shared" si="3"/>
        <v>0.40740740740740738</v>
      </c>
      <c r="Q14" s="17">
        <f t="shared" si="4"/>
        <v>0.26302573760200881</v>
      </c>
    </row>
    <row r="15" spans="1:17" s="33" customFormat="1" ht="48" customHeight="1" x14ac:dyDescent="0.3">
      <c r="A15" s="19">
        <v>11</v>
      </c>
      <c r="B15" s="20" t="s">
        <v>26</v>
      </c>
      <c r="C15" s="15">
        <v>3</v>
      </c>
      <c r="D15" s="12">
        <v>3</v>
      </c>
      <c r="E15" s="14">
        <v>824</v>
      </c>
      <c r="F15" s="16">
        <v>718</v>
      </c>
      <c r="G15" s="16">
        <v>708</v>
      </c>
      <c r="H15" s="16">
        <v>116</v>
      </c>
      <c r="I15" s="16">
        <v>82</v>
      </c>
      <c r="J15" s="16">
        <v>31</v>
      </c>
      <c r="K15" s="16">
        <v>434</v>
      </c>
      <c r="L15" s="16">
        <v>171</v>
      </c>
      <c r="M15" s="41">
        <f t="shared" si="0"/>
        <v>59.833333333333336</v>
      </c>
      <c r="N15" s="17">
        <f t="shared" si="1"/>
        <v>0.11420612813370473</v>
      </c>
      <c r="O15" s="17">
        <f t="shared" si="2"/>
        <v>4.3175487465181059E-2</v>
      </c>
      <c r="P15" s="17">
        <f t="shared" si="3"/>
        <v>0.6044568245125348</v>
      </c>
      <c r="Q15" s="17">
        <f t="shared" si="4"/>
        <v>0.2381615598885794</v>
      </c>
    </row>
    <row r="16" spans="1:17" s="33" customFormat="1" ht="48" customHeight="1" x14ac:dyDescent="0.3">
      <c r="A16" s="19">
        <v>12</v>
      </c>
      <c r="B16" s="20" t="s">
        <v>32</v>
      </c>
      <c r="C16" s="15">
        <v>4</v>
      </c>
      <c r="D16" s="12">
        <v>4</v>
      </c>
      <c r="E16" s="13">
        <v>1970</v>
      </c>
      <c r="F16" s="16">
        <v>1705</v>
      </c>
      <c r="G16" s="16">
        <v>1693</v>
      </c>
      <c r="H16" s="16">
        <v>277</v>
      </c>
      <c r="I16" s="16">
        <v>410</v>
      </c>
      <c r="J16" s="16">
        <v>39</v>
      </c>
      <c r="K16" s="16">
        <v>779</v>
      </c>
      <c r="L16" s="16">
        <v>477</v>
      </c>
      <c r="M16" s="41">
        <f t="shared" si="0"/>
        <v>142.08333333333334</v>
      </c>
      <c r="N16" s="18">
        <f t="shared" si="1"/>
        <v>0.2404692082111437</v>
      </c>
      <c r="O16" s="18">
        <f t="shared" si="2"/>
        <v>2.2873900293255131E-2</v>
      </c>
      <c r="P16" s="18">
        <f t="shared" si="3"/>
        <v>0.45689149560117304</v>
      </c>
      <c r="Q16" s="18">
        <f t="shared" si="4"/>
        <v>0.27976539589442817</v>
      </c>
    </row>
    <row r="17" spans="1:17" s="33" customFormat="1" ht="48" customHeight="1" x14ac:dyDescent="0.3">
      <c r="A17" s="19">
        <v>13</v>
      </c>
      <c r="B17" s="20" t="s">
        <v>27</v>
      </c>
      <c r="C17" s="15">
        <v>3</v>
      </c>
      <c r="D17" s="12">
        <v>3</v>
      </c>
      <c r="E17" s="14">
        <v>648</v>
      </c>
      <c r="F17" s="16">
        <v>574</v>
      </c>
      <c r="G17" s="16">
        <v>513</v>
      </c>
      <c r="H17" s="16">
        <v>135</v>
      </c>
      <c r="I17" s="16">
        <v>85</v>
      </c>
      <c r="J17" s="16">
        <v>24</v>
      </c>
      <c r="K17" s="16">
        <v>287</v>
      </c>
      <c r="L17" s="16">
        <v>178</v>
      </c>
      <c r="M17" s="41">
        <f t="shared" si="0"/>
        <v>47.833333333333336</v>
      </c>
      <c r="N17" s="17">
        <f>I17/F17</f>
        <v>0.1480836236933798</v>
      </c>
      <c r="O17" s="17">
        <f>J17/F17</f>
        <v>4.1811846689895474E-2</v>
      </c>
      <c r="P17" s="17">
        <f>K17/F17</f>
        <v>0.5</v>
      </c>
      <c r="Q17" s="17">
        <f>L17/F17</f>
        <v>0.31010452961672474</v>
      </c>
    </row>
    <row r="18" spans="1:17" s="33" customFormat="1" ht="48" customHeight="1" x14ac:dyDescent="0.3">
      <c r="A18" s="19">
        <v>14</v>
      </c>
      <c r="B18" s="20" t="s">
        <v>28</v>
      </c>
      <c r="C18" s="15">
        <v>5</v>
      </c>
      <c r="D18" s="12">
        <v>4</v>
      </c>
      <c r="E18" s="13">
        <v>2858</v>
      </c>
      <c r="F18" s="16">
        <v>2524</v>
      </c>
      <c r="G18" s="16">
        <v>2247</v>
      </c>
      <c r="H18" s="16">
        <v>611</v>
      </c>
      <c r="I18" s="16">
        <v>667</v>
      </c>
      <c r="J18" s="16">
        <v>53</v>
      </c>
      <c r="K18" s="16">
        <v>1119</v>
      </c>
      <c r="L18" s="16">
        <v>685</v>
      </c>
      <c r="M18" s="41">
        <f t="shared" si="0"/>
        <v>210.33333333333334</v>
      </c>
      <c r="N18" s="18">
        <f>I18/F18</f>
        <v>0.26426307448494452</v>
      </c>
      <c r="O18" s="18">
        <f>J18/F18</f>
        <v>2.0998415213946117E-2</v>
      </c>
      <c r="P18" s="18">
        <f>K18/F18</f>
        <v>0.44334389857369255</v>
      </c>
      <c r="Q18" s="18">
        <f>L18/F18</f>
        <v>0.2713946117274168</v>
      </c>
    </row>
    <row r="19" spans="1:17" s="34" customFormat="1" ht="48" customHeight="1" x14ac:dyDescent="0.3">
      <c r="A19" s="21">
        <v>15</v>
      </c>
      <c r="B19" s="20" t="s">
        <v>35</v>
      </c>
      <c r="C19" s="15">
        <v>28</v>
      </c>
      <c r="D19" s="12">
        <v>23</v>
      </c>
      <c r="E19" s="13">
        <v>30702</v>
      </c>
      <c r="F19" s="16">
        <v>26932</v>
      </c>
      <c r="G19" s="16">
        <v>25877</v>
      </c>
      <c r="H19" s="16">
        <v>4825</v>
      </c>
      <c r="I19" s="16">
        <v>9024</v>
      </c>
      <c r="J19" s="16">
        <v>833</v>
      </c>
      <c r="K19" s="16">
        <v>10345</v>
      </c>
      <c r="L19" s="16">
        <v>6730</v>
      </c>
      <c r="M19" s="41">
        <f t="shared" si="0"/>
        <v>2244.3333333333335</v>
      </c>
      <c r="N19" s="17">
        <f>I19/F19</f>
        <v>0.33506609238081092</v>
      </c>
      <c r="O19" s="17">
        <f>J19/F19</f>
        <v>3.0929748997475123E-2</v>
      </c>
      <c r="P19" s="17">
        <f>K19/F19</f>
        <v>0.38411555027476607</v>
      </c>
      <c r="Q19" s="17">
        <f>L19/F19</f>
        <v>0.24988860834694787</v>
      </c>
    </row>
    <row r="20" spans="1:17" s="33" customFormat="1" ht="48" customHeight="1" x14ac:dyDescent="0.3">
      <c r="A20" s="19">
        <v>16</v>
      </c>
      <c r="B20" s="20" t="s">
        <v>33</v>
      </c>
      <c r="C20" s="15">
        <v>6</v>
      </c>
      <c r="D20" s="12">
        <v>3</v>
      </c>
      <c r="E20" s="13">
        <v>4580</v>
      </c>
      <c r="F20" s="16">
        <v>3938</v>
      </c>
      <c r="G20" s="16">
        <v>3931</v>
      </c>
      <c r="H20" s="16">
        <v>649</v>
      </c>
      <c r="I20" s="16">
        <v>1325</v>
      </c>
      <c r="J20" s="16">
        <v>200</v>
      </c>
      <c r="K20" s="16">
        <v>1695</v>
      </c>
      <c r="L20" s="16">
        <v>718</v>
      </c>
      <c r="M20" s="41">
        <f t="shared" si="0"/>
        <v>328.16666666666669</v>
      </c>
      <c r="N20" s="18">
        <f>I20/F20</f>
        <v>0.33646521076688674</v>
      </c>
      <c r="O20" s="18">
        <f>J20/F20</f>
        <v>5.0787201625190452E-2</v>
      </c>
      <c r="P20" s="18">
        <f>K20/F20</f>
        <v>0.43042153377348907</v>
      </c>
      <c r="Q20" s="18">
        <f>L20/F20</f>
        <v>0.18232605383443373</v>
      </c>
    </row>
    <row r="21" spans="1:17" s="33" customFormat="1" ht="48" customHeight="1" x14ac:dyDescent="0.3">
      <c r="A21" s="19">
        <v>17</v>
      </c>
      <c r="B21" s="20" t="s">
        <v>34</v>
      </c>
      <c r="C21" s="15">
        <v>3</v>
      </c>
      <c r="D21" s="12">
        <v>3</v>
      </c>
      <c r="E21" s="13">
        <v>1577</v>
      </c>
      <c r="F21" s="16">
        <v>1377</v>
      </c>
      <c r="G21" s="16">
        <v>1274</v>
      </c>
      <c r="H21" s="16">
        <v>303</v>
      </c>
      <c r="I21" s="16">
        <v>151</v>
      </c>
      <c r="J21" s="16">
        <v>20</v>
      </c>
      <c r="K21" s="16">
        <v>861</v>
      </c>
      <c r="L21" s="16">
        <v>345</v>
      </c>
      <c r="M21" s="41">
        <f t="shared" si="0"/>
        <v>114.75</v>
      </c>
      <c r="N21" s="17">
        <f>I21/F21</f>
        <v>0.10965867828612927</v>
      </c>
      <c r="O21" s="17">
        <f>J21/F21</f>
        <v>1.4524328249818447E-2</v>
      </c>
      <c r="P21" s="17">
        <f>K21/F21</f>
        <v>0.62527233115468406</v>
      </c>
      <c r="Q21" s="17">
        <f>L21/F21</f>
        <v>0.25054466230936817</v>
      </c>
    </row>
    <row r="22" spans="1:17" s="33" customFormat="1" ht="48" customHeight="1" x14ac:dyDescent="0.3">
      <c r="A22" s="25"/>
      <c r="B22" s="26"/>
      <c r="C22" s="27"/>
      <c r="D22" s="28"/>
      <c r="E22" s="29"/>
      <c r="F22" s="30"/>
      <c r="G22" s="30"/>
      <c r="H22" s="30"/>
      <c r="I22" s="31"/>
      <c r="J22" s="31"/>
      <c r="K22" s="31"/>
      <c r="L22" s="31"/>
      <c r="M22" s="31"/>
      <c r="N22" s="32"/>
      <c r="O22" s="32"/>
      <c r="P22" s="32"/>
      <c r="Q22" s="32"/>
    </row>
    <row r="23" spans="1:17" s="22" customFormat="1" ht="18" x14ac:dyDescent="0.35">
      <c r="B23" s="35" t="s">
        <v>39</v>
      </c>
      <c r="F23" s="23"/>
    </row>
  </sheetData>
  <mergeCells count="7">
    <mergeCell ref="A2:A3"/>
    <mergeCell ref="E2:F2"/>
    <mergeCell ref="G2:G3"/>
    <mergeCell ref="N2:Q2"/>
    <mergeCell ref="B2:B3"/>
    <mergeCell ref="C2:D2"/>
    <mergeCell ref="I3:L3"/>
  </mergeCells>
  <pageMargins left="0.7" right="0.7" top="0.75" bottom="0.75" header="0.3" footer="0.3"/>
  <pageSetup paperSize="9" scale="98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Diana</cp:lastModifiedBy>
  <cp:lastPrinted>2022-07-11T11:15:27Z</cp:lastPrinted>
  <dcterms:created xsi:type="dcterms:W3CDTF">2017-10-27T15:50:09Z</dcterms:created>
  <dcterms:modified xsi:type="dcterms:W3CDTF">2026-02-02T07:10:02Z</dcterms:modified>
</cp:coreProperties>
</file>