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Христина\ТАБЛИЦІ\Таблиці 2025\"/>
    </mc:Choice>
  </mc:AlternateContent>
  <bookViews>
    <workbookView xWindow="0" yWindow="-12" windowWidth="19440" windowHeight="7776"/>
  </bookViews>
  <sheets>
    <sheet name="Статистика" sheetId="1" r:id="rId1"/>
    <sheet name="Лист4" sheetId="5" state="hidden" r:id="rId2"/>
  </sheets>
  <definedNames>
    <definedName name="Суди">Статистика!$B$5:$B$18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" i="1" l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P4" i="1"/>
  <c r="O4" i="1"/>
  <c r="N21" i="1" l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C4" i="1" l="1"/>
</calcChain>
</file>

<file path=xl/sharedStrings.xml><?xml version="1.0" encoding="utf-8"?>
<sst xmlns="http://schemas.openxmlformats.org/spreadsheetml/2006/main" count="42" uniqueCount="42">
  <si>
    <t>Розглянуто справ і матеріалів</t>
  </si>
  <si>
    <t>у тому числі надійшло у звітному періоді</t>
  </si>
  <si>
    <t xml:space="preserve">усього </t>
  </si>
  <si>
    <t>в т. ч.  не розглянуто понад 1 рік</t>
  </si>
  <si>
    <t>Всього</t>
  </si>
  <si>
    <t>№</t>
  </si>
  <si>
    <t>Кримін. %</t>
  </si>
  <si>
    <t>Цивільн. %</t>
  </si>
  <si>
    <t>Адм. Правопоруш. %</t>
  </si>
  <si>
    <t>Адм. %</t>
  </si>
  <si>
    <t>Відсоткове відношення</t>
  </si>
  <si>
    <t>Суд</t>
  </si>
  <si>
    <t>усього</t>
  </si>
  <si>
    <t>Кримін. (усього)</t>
  </si>
  <si>
    <t>Адмін.</t>
  </si>
  <si>
    <t>Цивільні</t>
  </si>
  <si>
    <t>Адм.правопоруш.</t>
  </si>
  <si>
    <t>визначено наказом ДСА</t>
  </si>
  <si>
    <t>здійснювали правосуддя у звітному періоді</t>
  </si>
  <si>
    <t>Середньо-місячне надходження всіх справ (в місяць)</t>
  </si>
  <si>
    <t xml:space="preserve">Бережанський районний суд </t>
  </si>
  <si>
    <t xml:space="preserve">Борщівський районний суд </t>
  </si>
  <si>
    <t xml:space="preserve">Бучацький районний суд </t>
  </si>
  <si>
    <t xml:space="preserve">Гусятинський районний суд </t>
  </si>
  <si>
    <t xml:space="preserve">Заліщицький районний суд </t>
  </si>
  <si>
    <t xml:space="preserve">Збаразький районний суд </t>
  </si>
  <si>
    <t xml:space="preserve">Зборівський районний суд </t>
  </si>
  <si>
    <t xml:space="preserve">Козівський районний суд </t>
  </si>
  <si>
    <t xml:space="preserve">Кременецький  районний суд </t>
  </si>
  <si>
    <t xml:space="preserve">Лановецький  районний суд </t>
  </si>
  <si>
    <t xml:space="preserve">Монастириський районний суд </t>
  </si>
  <si>
    <t xml:space="preserve">Підволочиський  районний суд </t>
  </si>
  <si>
    <t xml:space="preserve">Підгаєцький районний суд </t>
  </si>
  <si>
    <t xml:space="preserve">Теребовлянський районний суд </t>
  </si>
  <si>
    <t xml:space="preserve">Чортківський  районний суд </t>
  </si>
  <si>
    <t xml:space="preserve">Шумський  районний суд </t>
  </si>
  <si>
    <t xml:space="preserve">Тернопільський              міськрайонний суд </t>
  </si>
  <si>
    <t>Перебувало в провадженні справ і матеріалів</t>
  </si>
  <si>
    <t xml:space="preserve">Кількісний склад суддів суду </t>
  </si>
  <si>
    <t>Надійшло справ і матеріалів</t>
  </si>
  <si>
    <t>*за даними звіту 1-мзс за 2025 рік</t>
  </si>
  <si>
    <t>Залишок нерозглянутих справ і матеріалів на кінець звітного періоду (станом на 31.12.2025)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</si>
</sst>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3" xfId="0" applyFont="1" applyFill="1" applyBorder="1" applyAlignment="1">
      <alignment horizontal="center" vertical="top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12" fillId="0" borderId="3" xfId="0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 applyProtection="1">
      <alignment horizontal="center" vertical="center"/>
    </xf>
    <xf numFmtId="3" fontId="8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 shrinkToFit="1"/>
    </xf>
    <xf numFmtId="2" fontId="6" fillId="0" borderId="3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topLeftCell="A4" zoomScale="50" zoomScaleNormal="50" workbookViewId="0">
      <selection activeCell="C5" sqref="C5:C21"/>
    </sheetView>
  </sheetViews>
  <sheetFormatPr defaultColWidth="6.44140625" defaultRowHeight="15.6" x14ac:dyDescent="0.3"/>
  <cols>
    <col min="1" max="1" width="4.6640625" style="1" customWidth="1"/>
    <col min="2" max="2" width="44.6640625" style="1" customWidth="1"/>
    <col min="3" max="3" width="14.5546875" style="1" customWidth="1"/>
    <col min="4" max="5" width="13.88671875" style="1" customWidth="1"/>
    <col min="6" max="7" width="11.109375" style="1" customWidth="1"/>
    <col min="8" max="8" width="9.5546875" style="1" customWidth="1"/>
    <col min="9" max="10" width="11.109375" style="1" customWidth="1"/>
    <col min="11" max="13" width="10.44140625" style="1" customWidth="1"/>
    <col min="14" max="14" width="12.109375" style="1" customWidth="1"/>
    <col min="15" max="15" width="14.6640625" style="1" customWidth="1"/>
    <col min="16" max="16" width="14" style="1" customWidth="1"/>
    <col min="17" max="17" width="13.5546875" style="1" customWidth="1"/>
    <col min="18" max="18" width="12.5546875" style="1" customWidth="1"/>
    <col min="19" max="16384" width="6.44140625" style="1"/>
  </cols>
  <sheetData>
    <row r="1" spans="1:18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38" customHeight="1" x14ac:dyDescent="0.3">
      <c r="A2" s="21" t="s">
        <v>5</v>
      </c>
      <c r="B2" s="28" t="s">
        <v>11</v>
      </c>
      <c r="C2" s="30" t="s">
        <v>38</v>
      </c>
      <c r="D2" s="30"/>
      <c r="E2" s="22" t="s">
        <v>37</v>
      </c>
      <c r="F2" s="22"/>
      <c r="G2" s="22" t="s">
        <v>0</v>
      </c>
      <c r="H2" s="29" t="s">
        <v>41</v>
      </c>
      <c r="I2" s="29"/>
      <c r="J2" s="3" t="s">
        <v>13</v>
      </c>
      <c r="K2" s="3" t="s">
        <v>14</v>
      </c>
      <c r="L2" s="3" t="s">
        <v>15</v>
      </c>
      <c r="M2" s="3" t="s">
        <v>16</v>
      </c>
      <c r="N2" s="23" t="s">
        <v>19</v>
      </c>
      <c r="O2" s="25" t="s">
        <v>10</v>
      </c>
      <c r="P2" s="26"/>
      <c r="Q2" s="26"/>
      <c r="R2" s="27"/>
    </row>
    <row r="3" spans="1:18" ht="112.5" customHeight="1" x14ac:dyDescent="0.3">
      <c r="A3" s="21"/>
      <c r="B3" s="28"/>
      <c r="C3" s="4" t="s">
        <v>17</v>
      </c>
      <c r="D3" s="4" t="s">
        <v>18</v>
      </c>
      <c r="E3" s="5" t="s">
        <v>12</v>
      </c>
      <c r="F3" s="6" t="s">
        <v>1</v>
      </c>
      <c r="G3" s="22"/>
      <c r="H3" s="5" t="s">
        <v>2</v>
      </c>
      <c r="I3" s="7" t="s">
        <v>3</v>
      </c>
      <c r="J3" s="22" t="s">
        <v>39</v>
      </c>
      <c r="K3" s="22"/>
      <c r="L3" s="22"/>
      <c r="M3" s="22"/>
      <c r="N3" s="24"/>
      <c r="O3" s="3" t="s">
        <v>6</v>
      </c>
      <c r="P3" s="3" t="s">
        <v>9</v>
      </c>
      <c r="Q3" s="3" t="s">
        <v>7</v>
      </c>
      <c r="R3" s="3" t="s">
        <v>8</v>
      </c>
    </row>
    <row r="4" spans="1:18" s="8" customFormat="1" ht="30" customHeight="1" x14ac:dyDescent="0.3">
      <c r="A4" s="9"/>
      <c r="B4" s="9" t="s">
        <v>4</v>
      </c>
      <c r="C4" s="12">
        <f>SUM(C5:C21)</f>
        <v>91</v>
      </c>
      <c r="D4" s="12">
        <v>76</v>
      </c>
      <c r="E4" s="13">
        <v>66886</v>
      </c>
      <c r="F4" s="13">
        <v>59174</v>
      </c>
      <c r="G4" s="13">
        <v>56704</v>
      </c>
      <c r="H4" s="13">
        <v>10182</v>
      </c>
      <c r="I4" s="13">
        <v>739</v>
      </c>
      <c r="J4" s="13">
        <v>17775</v>
      </c>
      <c r="K4" s="13">
        <v>1821</v>
      </c>
      <c r="L4" s="13">
        <v>24688</v>
      </c>
      <c r="M4" s="13">
        <v>14890</v>
      </c>
      <c r="N4" s="13">
        <f t="shared" ref="N4:N21" si="0">F4/12</f>
        <v>4931.166666666667</v>
      </c>
      <c r="O4" s="17">
        <f t="shared" ref="O4:O21" si="1">J4/F4*100</f>
        <v>30.038530435664313</v>
      </c>
      <c r="P4" s="19">
        <f>K4/F4*100</f>
        <v>3.0773650589786055</v>
      </c>
      <c r="Q4" s="17">
        <f>L4/F4*100</f>
        <v>41.721026126339275</v>
      </c>
      <c r="R4" s="17">
        <f>M4/F4*100</f>
        <v>25.163078379017811</v>
      </c>
    </row>
    <row r="5" spans="1:18" ht="47.25" customHeight="1" x14ac:dyDescent="0.3">
      <c r="A5" s="11">
        <v>1</v>
      </c>
      <c r="B5" s="10" t="s">
        <v>20</v>
      </c>
      <c r="C5" s="15">
        <v>5</v>
      </c>
      <c r="D5" s="16">
        <v>4</v>
      </c>
      <c r="E5" s="14">
        <v>2205</v>
      </c>
      <c r="F5" s="14">
        <v>1975</v>
      </c>
      <c r="G5" s="14">
        <v>1850</v>
      </c>
      <c r="H5" s="14">
        <v>355</v>
      </c>
      <c r="I5" s="14">
        <v>17</v>
      </c>
      <c r="J5" s="14">
        <v>736</v>
      </c>
      <c r="K5" s="14">
        <v>35</v>
      </c>
      <c r="L5" s="14">
        <v>700</v>
      </c>
      <c r="M5" s="14">
        <v>504</v>
      </c>
      <c r="N5" s="14">
        <f t="shared" si="0"/>
        <v>164.58333333333334</v>
      </c>
      <c r="O5" s="18">
        <f t="shared" si="1"/>
        <v>37.265822784810126</v>
      </c>
      <c r="P5" s="20">
        <f>K5/F5*100</f>
        <v>1.7721518987341773</v>
      </c>
      <c r="Q5" s="18">
        <f>L5/F5*100</f>
        <v>35.443037974683541</v>
      </c>
      <c r="R5" s="18">
        <f>M5/F5*100</f>
        <v>25.518987341772153</v>
      </c>
    </row>
    <row r="6" spans="1:18" ht="50.25" customHeight="1" x14ac:dyDescent="0.3">
      <c r="A6" s="11">
        <v>2</v>
      </c>
      <c r="B6" s="10" t="s">
        <v>21</v>
      </c>
      <c r="C6" s="15">
        <v>4</v>
      </c>
      <c r="D6" s="16">
        <v>3</v>
      </c>
      <c r="E6" s="14">
        <v>2228</v>
      </c>
      <c r="F6" s="14">
        <v>1970</v>
      </c>
      <c r="G6" s="14">
        <v>1885</v>
      </c>
      <c r="H6" s="14">
        <v>343</v>
      </c>
      <c r="I6" s="14">
        <v>41</v>
      </c>
      <c r="J6" s="14">
        <v>414</v>
      </c>
      <c r="K6" s="14">
        <v>30</v>
      </c>
      <c r="L6" s="14">
        <v>1156</v>
      </c>
      <c r="M6" s="14">
        <v>370</v>
      </c>
      <c r="N6" s="14">
        <f t="shared" si="0"/>
        <v>164.16666666666666</v>
      </c>
      <c r="O6" s="18">
        <f t="shared" si="1"/>
        <v>21.015228426395939</v>
      </c>
      <c r="P6" s="20">
        <f>K6/F6*100</f>
        <v>1.5228426395939088</v>
      </c>
      <c r="Q6" s="18">
        <f>L6/F6*100</f>
        <v>58.680203045685275</v>
      </c>
      <c r="R6" s="18">
        <f>M6/F6*100</f>
        <v>18.781725888324875</v>
      </c>
    </row>
    <row r="7" spans="1:18" ht="48" customHeight="1" x14ac:dyDescent="0.3">
      <c r="A7" s="11">
        <v>3</v>
      </c>
      <c r="B7" s="10" t="s">
        <v>22</v>
      </c>
      <c r="C7" s="15">
        <v>4</v>
      </c>
      <c r="D7" s="16">
        <v>3</v>
      </c>
      <c r="E7" s="14">
        <v>2394</v>
      </c>
      <c r="F7" s="14">
        <v>2123</v>
      </c>
      <c r="G7" s="14">
        <v>2141</v>
      </c>
      <c r="H7" s="14">
        <v>253</v>
      </c>
      <c r="I7" s="14">
        <v>13</v>
      </c>
      <c r="J7" s="14">
        <v>621</v>
      </c>
      <c r="K7" s="14">
        <v>126</v>
      </c>
      <c r="L7" s="14">
        <v>824</v>
      </c>
      <c r="M7" s="14">
        <v>552</v>
      </c>
      <c r="N7" s="14">
        <f t="shared" si="0"/>
        <v>176.91666666666666</v>
      </c>
      <c r="O7" s="18">
        <f t="shared" si="1"/>
        <v>29.251059821008006</v>
      </c>
      <c r="P7" s="20">
        <f>K7/F7*100</f>
        <v>5.9349976448422037</v>
      </c>
      <c r="Q7" s="18">
        <f>L7/F7*100</f>
        <v>38.813000471031565</v>
      </c>
      <c r="R7" s="18">
        <f>M7/F7*100</f>
        <v>26.000942063118227</v>
      </c>
    </row>
    <row r="8" spans="1:18" ht="48" customHeight="1" x14ac:dyDescent="0.3">
      <c r="A8" s="11">
        <v>4</v>
      </c>
      <c r="B8" s="10" t="s">
        <v>23</v>
      </c>
      <c r="C8" s="15">
        <v>5</v>
      </c>
      <c r="D8" s="16">
        <v>3</v>
      </c>
      <c r="E8" s="14">
        <v>2355</v>
      </c>
      <c r="F8" s="14">
        <v>2027</v>
      </c>
      <c r="G8" s="14">
        <v>1844</v>
      </c>
      <c r="H8" s="14">
        <v>511</v>
      </c>
      <c r="I8" s="14">
        <v>51</v>
      </c>
      <c r="J8" s="14">
        <v>514</v>
      </c>
      <c r="K8" s="14">
        <v>75</v>
      </c>
      <c r="L8" s="14">
        <v>929</v>
      </c>
      <c r="M8" s="14">
        <v>509</v>
      </c>
      <c r="N8" s="14">
        <f t="shared" si="0"/>
        <v>168.91666666666666</v>
      </c>
      <c r="O8" s="18">
        <f t="shared" si="1"/>
        <v>25.357671435619139</v>
      </c>
      <c r="P8" s="20">
        <f>K8/F8*100</f>
        <v>3.70004933399112</v>
      </c>
      <c r="Q8" s="18">
        <f>L8/F8*100</f>
        <v>45.831277750370006</v>
      </c>
      <c r="R8" s="18">
        <f>M8/F8*100</f>
        <v>25.111001480019734</v>
      </c>
    </row>
    <row r="9" spans="1:18" ht="48" customHeight="1" x14ac:dyDescent="0.3">
      <c r="A9" s="11">
        <v>5</v>
      </c>
      <c r="B9" s="10" t="s">
        <v>24</v>
      </c>
      <c r="C9" s="15">
        <v>3</v>
      </c>
      <c r="D9" s="16">
        <v>2</v>
      </c>
      <c r="E9" s="14">
        <v>2233</v>
      </c>
      <c r="F9" s="14">
        <v>1999</v>
      </c>
      <c r="G9" s="14">
        <v>1898</v>
      </c>
      <c r="H9" s="14">
        <v>335</v>
      </c>
      <c r="I9" s="14">
        <v>15</v>
      </c>
      <c r="J9" s="14">
        <v>591</v>
      </c>
      <c r="K9" s="14">
        <v>52</v>
      </c>
      <c r="L9" s="14">
        <v>835</v>
      </c>
      <c r="M9" s="14">
        <v>521</v>
      </c>
      <c r="N9" s="14">
        <f t="shared" si="0"/>
        <v>166.58333333333334</v>
      </c>
      <c r="O9" s="18">
        <f t="shared" si="1"/>
        <v>29.5647823911956</v>
      </c>
      <c r="P9" s="20">
        <f>K9/F9*100</f>
        <v>2.6013006503251628</v>
      </c>
      <c r="Q9" s="18">
        <f>L9/F9*100</f>
        <v>41.770885442721365</v>
      </c>
      <c r="R9" s="18">
        <f>M9/F9*100</f>
        <v>26.063031515757878</v>
      </c>
    </row>
    <row r="10" spans="1:18" ht="48" customHeight="1" x14ac:dyDescent="0.3">
      <c r="A10" s="11">
        <v>6</v>
      </c>
      <c r="B10" s="10" t="s">
        <v>25</v>
      </c>
      <c r="C10" s="15">
        <v>4</v>
      </c>
      <c r="D10" s="16">
        <v>4</v>
      </c>
      <c r="E10" s="14">
        <v>3015</v>
      </c>
      <c r="F10" s="14">
        <v>2627</v>
      </c>
      <c r="G10" s="14">
        <v>2658</v>
      </c>
      <c r="H10" s="14">
        <v>357</v>
      </c>
      <c r="I10" s="14">
        <v>48</v>
      </c>
      <c r="J10" s="14">
        <v>747</v>
      </c>
      <c r="K10" s="14">
        <v>30</v>
      </c>
      <c r="L10" s="14">
        <v>1099</v>
      </c>
      <c r="M10" s="14">
        <v>751</v>
      </c>
      <c r="N10" s="14">
        <f t="shared" si="0"/>
        <v>218.91666666666666</v>
      </c>
      <c r="O10" s="18">
        <f t="shared" si="1"/>
        <v>28.43547773125238</v>
      </c>
      <c r="P10" s="20">
        <f>K10/F10*100</f>
        <v>1.1419870574800153</v>
      </c>
      <c r="Q10" s="18">
        <f>L10/F10*100</f>
        <v>41.83479253901789</v>
      </c>
      <c r="R10" s="18">
        <f>M10/F10*100</f>
        <v>28.587742672249718</v>
      </c>
    </row>
    <row r="11" spans="1:18" ht="48.75" customHeight="1" x14ac:dyDescent="0.3">
      <c r="A11" s="11">
        <v>7</v>
      </c>
      <c r="B11" s="10" t="s">
        <v>26</v>
      </c>
      <c r="C11" s="15">
        <v>4</v>
      </c>
      <c r="D11" s="16">
        <v>3</v>
      </c>
      <c r="E11" s="14">
        <v>2276</v>
      </c>
      <c r="F11" s="14">
        <v>2174</v>
      </c>
      <c r="G11" s="14">
        <v>2092</v>
      </c>
      <c r="H11" s="14">
        <v>184</v>
      </c>
      <c r="I11" s="14">
        <v>7</v>
      </c>
      <c r="J11" s="14">
        <v>566</v>
      </c>
      <c r="K11" s="14">
        <v>26</v>
      </c>
      <c r="L11" s="14">
        <v>1146</v>
      </c>
      <c r="M11" s="14">
        <v>436</v>
      </c>
      <c r="N11" s="14">
        <f t="shared" si="0"/>
        <v>181.16666666666666</v>
      </c>
      <c r="O11" s="18">
        <f t="shared" si="1"/>
        <v>26.034958601655934</v>
      </c>
      <c r="P11" s="20">
        <f>K11/F11*100</f>
        <v>1.1959521619135236</v>
      </c>
      <c r="Q11" s="18">
        <f>L11/F11*100</f>
        <v>52.713891444342231</v>
      </c>
      <c r="R11" s="18">
        <f>M11/F11*100</f>
        <v>20.055197792088318</v>
      </c>
    </row>
    <row r="12" spans="1:18" ht="48" customHeight="1" x14ac:dyDescent="0.3">
      <c r="A12" s="11">
        <v>8</v>
      </c>
      <c r="B12" s="10" t="s">
        <v>27</v>
      </c>
      <c r="C12" s="15">
        <v>3</v>
      </c>
      <c r="D12" s="16">
        <v>3</v>
      </c>
      <c r="E12" s="14">
        <v>1042</v>
      </c>
      <c r="F12" s="14">
        <v>921</v>
      </c>
      <c r="G12" s="14">
        <v>904</v>
      </c>
      <c r="H12" s="14">
        <v>138</v>
      </c>
      <c r="I12" s="14">
        <v>3</v>
      </c>
      <c r="J12" s="14">
        <v>84</v>
      </c>
      <c r="K12" s="14">
        <v>12</v>
      </c>
      <c r="L12" s="14">
        <v>495</v>
      </c>
      <c r="M12" s="14">
        <v>330</v>
      </c>
      <c r="N12" s="14">
        <f t="shared" si="0"/>
        <v>76.75</v>
      </c>
      <c r="O12" s="18">
        <f t="shared" si="1"/>
        <v>9.120521172638437</v>
      </c>
      <c r="P12" s="20">
        <f>K12/F12*100</f>
        <v>1.3029315960912053</v>
      </c>
      <c r="Q12" s="18">
        <f>L12/F12*100</f>
        <v>53.745928338762219</v>
      </c>
      <c r="R12" s="18">
        <f>M12/F12*100</f>
        <v>35.830618892508141</v>
      </c>
    </row>
    <row r="13" spans="1:18" ht="48" customHeight="1" x14ac:dyDescent="0.3">
      <c r="A13" s="11">
        <v>9</v>
      </c>
      <c r="B13" s="10" t="s">
        <v>28</v>
      </c>
      <c r="C13" s="15">
        <v>5</v>
      </c>
      <c r="D13" s="16">
        <v>5</v>
      </c>
      <c r="E13" s="14">
        <v>4797</v>
      </c>
      <c r="F13" s="14">
        <v>4495</v>
      </c>
      <c r="G13" s="14">
        <v>4310</v>
      </c>
      <c r="H13" s="14">
        <v>487</v>
      </c>
      <c r="I13" s="14">
        <v>21</v>
      </c>
      <c r="J13" s="14">
        <v>1319</v>
      </c>
      <c r="K13" s="14">
        <v>225</v>
      </c>
      <c r="L13" s="14">
        <v>1754</v>
      </c>
      <c r="M13" s="14">
        <v>1197</v>
      </c>
      <c r="N13" s="14">
        <f t="shared" si="0"/>
        <v>374.58333333333331</v>
      </c>
      <c r="O13" s="18">
        <f t="shared" si="1"/>
        <v>29.343715239154616</v>
      </c>
      <c r="P13" s="20">
        <f>K13/F13*100</f>
        <v>5.0055617352614021</v>
      </c>
      <c r="Q13" s="18">
        <f>L13/F13*100</f>
        <v>39.021134593993331</v>
      </c>
      <c r="R13" s="18">
        <f>M13/F13*100</f>
        <v>26.629588431590655</v>
      </c>
    </row>
    <row r="14" spans="1:18" ht="48" customHeight="1" x14ac:dyDescent="0.3">
      <c r="A14" s="11">
        <v>10</v>
      </c>
      <c r="B14" s="10" t="s">
        <v>29</v>
      </c>
      <c r="C14" s="15">
        <v>3</v>
      </c>
      <c r="D14" s="16">
        <v>3</v>
      </c>
      <c r="E14" s="14">
        <v>1806</v>
      </c>
      <c r="F14" s="14">
        <v>1594</v>
      </c>
      <c r="G14" s="14">
        <v>1479</v>
      </c>
      <c r="H14" s="14">
        <v>327</v>
      </c>
      <c r="I14" s="14">
        <v>22</v>
      </c>
      <c r="J14" s="14">
        <v>496</v>
      </c>
      <c r="K14" s="14">
        <v>27</v>
      </c>
      <c r="L14" s="14">
        <v>652</v>
      </c>
      <c r="M14" s="14">
        <v>419</v>
      </c>
      <c r="N14" s="14">
        <f t="shared" si="0"/>
        <v>132.83333333333334</v>
      </c>
      <c r="O14" s="18">
        <f t="shared" si="1"/>
        <v>31.116687578419072</v>
      </c>
      <c r="P14" s="20">
        <f>K14/F14*100</f>
        <v>1.6938519447929739</v>
      </c>
      <c r="Q14" s="18">
        <f>L14/F14*100</f>
        <v>40.903387703889585</v>
      </c>
      <c r="R14" s="18">
        <f>M14/F14*100</f>
        <v>26.286072772898368</v>
      </c>
    </row>
    <row r="15" spans="1:18" ht="48" customHeight="1" x14ac:dyDescent="0.3">
      <c r="A15" s="11">
        <v>11</v>
      </c>
      <c r="B15" s="10" t="s">
        <v>30</v>
      </c>
      <c r="C15" s="15">
        <v>3</v>
      </c>
      <c r="D15" s="16">
        <v>3</v>
      </c>
      <c r="E15" s="14">
        <v>807</v>
      </c>
      <c r="F15" s="14">
        <v>703</v>
      </c>
      <c r="G15" s="14">
        <v>692</v>
      </c>
      <c r="H15" s="14">
        <v>115</v>
      </c>
      <c r="I15" s="14">
        <v>3</v>
      </c>
      <c r="J15" s="14">
        <v>82</v>
      </c>
      <c r="K15" s="14">
        <v>31</v>
      </c>
      <c r="L15" s="14">
        <v>419</v>
      </c>
      <c r="M15" s="14">
        <v>171</v>
      </c>
      <c r="N15" s="14">
        <f t="shared" si="0"/>
        <v>58.583333333333336</v>
      </c>
      <c r="O15" s="18">
        <f t="shared" si="1"/>
        <v>11.664295874822191</v>
      </c>
      <c r="P15" s="20">
        <f>K15/F15*100</f>
        <v>4.4096728307254622</v>
      </c>
      <c r="Q15" s="18">
        <f>L15/F15*100</f>
        <v>59.601706970128021</v>
      </c>
      <c r="R15" s="18">
        <f>M15/F15*100</f>
        <v>24.324324324324326</v>
      </c>
    </row>
    <row r="16" spans="1:18" ht="48" customHeight="1" x14ac:dyDescent="0.3">
      <c r="A16" s="11">
        <v>12</v>
      </c>
      <c r="B16" s="10" t="s">
        <v>31</v>
      </c>
      <c r="C16" s="15">
        <v>3</v>
      </c>
      <c r="D16" s="16">
        <v>4</v>
      </c>
      <c r="E16" s="14">
        <v>1945</v>
      </c>
      <c r="F16" s="14">
        <v>1692</v>
      </c>
      <c r="G16" s="14">
        <v>1668</v>
      </c>
      <c r="H16" s="14">
        <v>277</v>
      </c>
      <c r="I16" s="14">
        <v>9</v>
      </c>
      <c r="J16" s="14">
        <v>407</v>
      </c>
      <c r="K16" s="14">
        <v>39</v>
      </c>
      <c r="L16" s="14">
        <v>769</v>
      </c>
      <c r="M16" s="14">
        <v>477</v>
      </c>
      <c r="N16" s="14">
        <f t="shared" si="0"/>
        <v>141</v>
      </c>
      <c r="O16" s="18">
        <f t="shared" si="1"/>
        <v>24.054373522458626</v>
      </c>
      <c r="P16" s="20">
        <f>K16/F16*100</f>
        <v>2.3049645390070919</v>
      </c>
      <c r="Q16" s="18">
        <f>L16/F16*100</f>
        <v>45.449172576832154</v>
      </c>
      <c r="R16" s="18">
        <f>M16/F16*100</f>
        <v>28.191489361702125</v>
      </c>
    </row>
    <row r="17" spans="1:18" ht="48" customHeight="1" x14ac:dyDescent="0.3">
      <c r="A17" s="11">
        <v>13</v>
      </c>
      <c r="B17" s="10" t="s">
        <v>32</v>
      </c>
      <c r="C17" s="15">
        <v>3</v>
      </c>
      <c r="D17" s="16">
        <v>3</v>
      </c>
      <c r="E17" s="14">
        <v>642</v>
      </c>
      <c r="F17" s="14">
        <v>567</v>
      </c>
      <c r="G17" s="14">
        <v>509</v>
      </c>
      <c r="H17" s="14">
        <v>133</v>
      </c>
      <c r="I17" s="14">
        <v>2</v>
      </c>
      <c r="J17" s="14">
        <v>85</v>
      </c>
      <c r="K17" s="14">
        <v>24</v>
      </c>
      <c r="L17" s="14">
        <v>280</v>
      </c>
      <c r="M17" s="14">
        <v>178</v>
      </c>
      <c r="N17" s="14">
        <f t="shared" si="0"/>
        <v>47.25</v>
      </c>
      <c r="O17" s="18">
        <f t="shared" si="1"/>
        <v>14.991181657848324</v>
      </c>
      <c r="P17" s="20">
        <f>K17/F17*100</f>
        <v>4.2328042328042326</v>
      </c>
      <c r="Q17" s="18">
        <f>L17/F17*100</f>
        <v>49.382716049382715</v>
      </c>
      <c r="R17" s="18">
        <f>M17/F17*100</f>
        <v>31.393298059964724</v>
      </c>
    </row>
    <row r="18" spans="1:18" ht="48" customHeight="1" x14ac:dyDescent="0.3">
      <c r="A18" s="11">
        <v>14</v>
      </c>
      <c r="B18" s="10" t="s">
        <v>33</v>
      </c>
      <c r="C18" s="15">
        <v>5</v>
      </c>
      <c r="D18" s="16">
        <v>4</v>
      </c>
      <c r="E18" s="14">
        <v>2824</v>
      </c>
      <c r="F18" s="14">
        <v>2503</v>
      </c>
      <c r="G18" s="14">
        <v>2214</v>
      </c>
      <c r="H18" s="14">
        <v>610</v>
      </c>
      <c r="I18" s="14">
        <v>27</v>
      </c>
      <c r="J18" s="14">
        <v>666</v>
      </c>
      <c r="K18" s="14">
        <v>52</v>
      </c>
      <c r="L18" s="14">
        <v>1100</v>
      </c>
      <c r="M18" s="14">
        <v>685</v>
      </c>
      <c r="N18" s="14">
        <f t="shared" si="0"/>
        <v>208.58333333333334</v>
      </c>
      <c r="O18" s="18">
        <f t="shared" si="1"/>
        <v>26.608070315621259</v>
      </c>
      <c r="P18" s="20">
        <f>K18/F18*100</f>
        <v>2.0775069916100679</v>
      </c>
      <c r="Q18" s="18">
        <f>L18/F18*100</f>
        <v>43.947263284059126</v>
      </c>
      <c r="R18" s="18">
        <f>M18/F18*100</f>
        <v>27.367159408709547</v>
      </c>
    </row>
    <row r="19" spans="1:18" ht="48" customHeight="1" x14ac:dyDescent="0.3">
      <c r="A19" s="11">
        <v>15</v>
      </c>
      <c r="B19" s="10" t="s">
        <v>36</v>
      </c>
      <c r="C19" s="15">
        <v>28</v>
      </c>
      <c r="D19" s="16">
        <v>23</v>
      </c>
      <c r="E19" s="14">
        <v>30277</v>
      </c>
      <c r="F19" s="14">
        <v>26597</v>
      </c>
      <c r="G19" s="14">
        <v>25468</v>
      </c>
      <c r="H19" s="14">
        <v>4809</v>
      </c>
      <c r="I19" s="14">
        <v>368</v>
      </c>
      <c r="J19" s="14">
        <v>8990</v>
      </c>
      <c r="K19" s="14">
        <v>820</v>
      </c>
      <c r="L19" s="14">
        <v>10059</v>
      </c>
      <c r="M19" s="14">
        <v>6728</v>
      </c>
      <c r="N19" s="14">
        <f t="shared" si="0"/>
        <v>2216.4166666666665</v>
      </c>
      <c r="O19" s="18">
        <f t="shared" si="1"/>
        <v>33.800804602022779</v>
      </c>
      <c r="P19" s="20">
        <f>K19/F19*100</f>
        <v>3.0830544798285522</v>
      </c>
      <c r="Q19" s="18">
        <f>L19/F19*100</f>
        <v>37.820054893409036</v>
      </c>
      <c r="R19" s="18">
        <f>M19/F19*100</f>
        <v>25.296086024739633</v>
      </c>
    </row>
    <row r="20" spans="1:18" ht="48" customHeight="1" x14ac:dyDescent="0.3">
      <c r="A20" s="11">
        <v>16</v>
      </c>
      <c r="B20" s="10" t="s">
        <v>34</v>
      </c>
      <c r="C20" s="15">
        <v>6</v>
      </c>
      <c r="D20" s="16">
        <v>3</v>
      </c>
      <c r="E20" s="14">
        <v>4489</v>
      </c>
      <c r="F20" s="14">
        <v>3851</v>
      </c>
      <c r="G20" s="14">
        <v>3841</v>
      </c>
      <c r="H20" s="14">
        <v>648</v>
      </c>
      <c r="I20" s="14">
        <v>89</v>
      </c>
      <c r="J20" s="14">
        <v>1307</v>
      </c>
      <c r="K20" s="14">
        <v>198</v>
      </c>
      <c r="L20" s="14">
        <v>1628</v>
      </c>
      <c r="M20" s="14">
        <v>718</v>
      </c>
      <c r="N20" s="14">
        <f t="shared" si="0"/>
        <v>320.91666666666669</v>
      </c>
      <c r="O20" s="18">
        <f t="shared" si="1"/>
        <v>33.93923656193197</v>
      </c>
      <c r="P20" s="20">
        <f>K20/F20*100</f>
        <v>5.1415216826798238</v>
      </c>
      <c r="Q20" s="18">
        <f>L20/F20*100</f>
        <v>42.274733835367442</v>
      </c>
      <c r="R20" s="18">
        <f>M20/F20*100</f>
        <v>18.644507920020772</v>
      </c>
    </row>
    <row r="21" spans="1:18" ht="37.799999999999997" customHeight="1" x14ac:dyDescent="0.3">
      <c r="A21" s="11">
        <v>17</v>
      </c>
      <c r="B21" s="10" t="s">
        <v>35</v>
      </c>
      <c r="C21" s="15">
        <v>3</v>
      </c>
      <c r="D21" s="16">
        <v>3</v>
      </c>
      <c r="E21" s="14">
        <v>1551</v>
      </c>
      <c r="F21" s="14">
        <v>1356</v>
      </c>
      <c r="G21" s="14">
        <v>1251</v>
      </c>
      <c r="H21" s="14">
        <v>300</v>
      </c>
      <c r="I21" s="14">
        <v>3</v>
      </c>
      <c r="J21" s="14">
        <v>150</v>
      </c>
      <c r="K21" s="14">
        <v>19</v>
      </c>
      <c r="L21" s="14">
        <v>843</v>
      </c>
      <c r="M21" s="14">
        <v>344</v>
      </c>
      <c r="N21" s="14">
        <f t="shared" si="0"/>
        <v>113</v>
      </c>
      <c r="O21" s="18">
        <f t="shared" si="1"/>
        <v>11.061946902654867</v>
      </c>
      <c r="P21" s="20">
        <f>K21/F21*100</f>
        <v>1.4011799410029497</v>
      </c>
      <c r="Q21" s="18">
        <f>L21/F21*100</f>
        <v>62.168141592920357</v>
      </c>
      <c r="R21" s="18">
        <f>M21/F21*100</f>
        <v>25.368731563421832</v>
      </c>
    </row>
    <row r="22" spans="1:18" ht="15" customHeight="1" x14ac:dyDescent="0.3"/>
    <row r="23" spans="1:18" ht="15.75" customHeight="1" x14ac:dyDescent="0.3"/>
    <row r="24" spans="1:18" x14ac:dyDescent="0.3">
      <c r="B24" s="1" t="s">
        <v>40</v>
      </c>
    </row>
  </sheetData>
  <mergeCells count="9">
    <mergeCell ref="A2:A3"/>
    <mergeCell ref="E2:F2"/>
    <mergeCell ref="G2:G3"/>
    <mergeCell ref="N2:N3"/>
    <mergeCell ref="O2:R2"/>
    <mergeCell ref="B2:B3"/>
    <mergeCell ref="J3:M3"/>
    <mergeCell ref="H2:I2"/>
    <mergeCell ref="C2:D2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Статистика</vt:lpstr>
      <vt:lpstr>Лист4</vt:lpstr>
      <vt:lpstr>Суди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Кудрицька Тетяна Юріївна</dc:creator>
  <cp:lastModifiedBy>Diana</cp:lastModifiedBy>
  <cp:lastPrinted>2022-07-11T11:15:27Z</cp:lastPrinted>
  <dcterms:created xsi:type="dcterms:W3CDTF">2017-10-27T15:50:09Z</dcterms:created>
  <dcterms:modified xsi:type="dcterms:W3CDTF">2026-01-21T12:30:48Z</dcterms:modified>
</cp:coreProperties>
</file>