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ристина\ТАБЛИЦІ\"/>
    </mc:Choice>
  </mc:AlternateContent>
  <bookViews>
    <workbookView xWindow="0" yWindow="-12" windowWidth="19440" windowHeight="7776"/>
  </bookViews>
  <sheets>
    <sheet name="Статистика" sheetId="1" r:id="rId1"/>
    <sheet name="Лист4" sheetId="5" state="hidden" r:id="rId2"/>
  </sheets>
  <definedNames>
    <definedName name="Суди">Статистика!$B$5:$B$18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C4" i="1" l="1"/>
  <c r="N4" i="1" l="1"/>
  <c r="R4" i="1" l="1"/>
  <c r="O4" i="1"/>
  <c r="Q4" i="1"/>
  <c r="P4" i="1"/>
  <c r="T15" i="1" l="1"/>
  <c r="T16" i="1"/>
  <c r="T17" i="1"/>
  <c r="T18" i="1"/>
  <c r="T19" i="1"/>
  <c r="T20" i="1"/>
  <c r="T21" i="1"/>
  <c r="T4" i="1"/>
  <c r="T5" i="1" l="1"/>
  <c r="T13" i="1"/>
  <c r="T14" i="1"/>
  <c r="T12" i="1"/>
  <c r="T11" i="1"/>
  <c r="T9" i="1"/>
  <c r="T8" i="1"/>
  <c r="T7" i="1"/>
  <c r="T6" i="1"/>
  <c r="T10" i="1"/>
</calcChain>
</file>

<file path=xl/sharedStrings.xml><?xml version="1.0" encoding="utf-8"?>
<sst xmlns="http://schemas.openxmlformats.org/spreadsheetml/2006/main" count="42" uniqueCount="42">
  <si>
    <t>Розглянуто справ і матеріалів</t>
  </si>
  <si>
    <t>у тому числі надійшло у звітному періоді</t>
  </si>
  <si>
    <t xml:space="preserve">усього </t>
  </si>
  <si>
    <t>в т. ч.  не розглянуто понад 1 рік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</si>
  <si>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</si>
  <si>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</si>
  <si>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</si>
  <si>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</si>
  <si>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</si>
  <si>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</si>
  <si>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</si>
  <si>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</si>
  <si>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усього</t>
  </si>
  <si>
    <t>Кримін. (усього)</t>
  </si>
  <si>
    <t>Адмін.</t>
  </si>
  <si>
    <t>Цивільні</t>
  </si>
  <si>
    <t>Адм.правопоруш.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</si>
  <si>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</si>
  <si>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</si>
  <si>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</si>
  <si>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 xml:space="preserve">Бережанський районний суд </t>
  </si>
  <si>
    <t xml:space="preserve">Борщівський районний суд </t>
  </si>
  <si>
    <t xml:space="preserve">Бучацький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</si>
  <si>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</si>
  <si>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</si>
  <si>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</si>
  <si>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</si>
  <si>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</si>
  <si>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Кременецький  районний суд </t>
  </si>
  <si>
    <t xml:space="preserve">Лановецький  районний суд </t>
  </si>
  <si>
    <t xml:space="preserve">Монастириський районний суд </t>
  </si>
  <si>
    <t xml:space="preserve">Підволочиський  районний суд </t>
  </si>
  <si>
    <t xml:space="preserve">Підгаєцький районний суд </t>
  </si>
  <si>
    <t xml:space="preserve">Теребовлянський районний суд </t>
  </si>
  <si>
    <t xml:space="preserve">Чортківський  районний суд </t>
  </si>
  <si>
    <t xml:space="preserve">Шумський  районний суд </t>
  </si>
  <si>
    <t>Залишок нерозглянутих справ і матеріалів на кінець звітного періоду (станом на 31.12.2024)</t>
  </si>
  <si>
    <t xml:space="preserve">Тернопільський              міськрайонний суд </t>
  </si>
  <si>
    <t>*за даними звіту 1-мзс за 2024 рік</t>
  </si>
  <si>
    <t>Перебувало в провадженні справ і матеріалів</t>
  </si>
  <si>
    <t xml:space="preserve">Кількісний склад суддів суду </t>
  </si>
  <si>
    <t>Надійшло справ і 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</si>
</sst>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/>
    <xf numFmtId="10" fontId="14" fillId="4" borderId="0" xfId="0" applyNumberFormat="1" applyFont="1" applyFill="1"/>
    <xf numFmtId="0" fontId="15" fillId="0" borderId="0" xfId="0" applyFont="1"/>
    <xf numFmtId="10" fontId="15" fillId="0" borderId="0" xfId="0" applyNumberFormat="1" applyFont="1"/>
    <xf numFmtId="0" fontId="13" fillId="2" borderId="3" xfId="0" applyFont="1" applyFill="1" applyBorder="1" applyAlignment="1">
      <alignment horizontal="center" vertical="top"/>
    </xf>
    <xf numFmtId="3" fontId="13" fillId="2" borderId="3" xfId="0" applyNumberFormat="1" applyFont="1" applyFill="1" applyBorder="1" applyAlignment="1" applyProtection="1">
      <alignment horizontal="center" vertical="top"/>
    </xf>
    <xf numFmtId="0" fontId="16" fillId="0" borderId="3" xfId="0" applyFont="1" applyBorder="1" applyAlignment="1">
      <alignment horizontal="center" vertical="top"/>
    </xf>
    <xf numFmtId="0" fontId="4" fillId="4" borderId="3" xfId="0" applyNumberFormat="1" applyFont="1" applyFill="1" applyBorder="1" applyAlignment="1" applyProtection="1">
      <alignment horizontal="center" vertical="top" wrapText="1"/>
    </xf>
    <xf numFmtId="3" fontId="5" fillId="0" borderId="3" xfId="0" applyNumberFormat="1" applyFont="1" applyFill="1" applyBorder="1" applyAlignment="1" applyProtection="1">
      <alignment horizontal="center" vertical="top"/>
    </xf>
    <xf numFmtId="10" fontId="13" fillId="2" borderId="3" xfId="0" applyNumberFormat="1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10" fontId="5" fillId="0" borderId="3" xfId="0" applyNumberFormat="1" applyFont="1" applyFill="1" applyBorder="1" applyAlignment="1">
      <alignment horizontal="center" vertical="top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="60" zoomScaleNormal="60" workbookViewId="0">
      <selection activeCell="K23" sqref="K23"/>
    </sheetView>
  </sheetViews>
  <sheetFormatPr defaultColWidth="6.44140625" defaultRowHeight="15.6" x14ac:dyDescent="0.3"/>
  <cols>
    <col min="1" max="1" width="4.6640625" style="1" customWidth="1"/>
    <col min="2" max="2" width="44.6640625" style="1" customWidth="1"/>
    <col min="3" max="3" width="14.5546875" style="1" customWidth="1"/>
    <col min="4" max="5" width="13.88671875" style="1" customWidth="1"/>
    <col min="6" max="7" width="11.109375" style="1" customWidth="1"/>
    <col min="8" max="8" width="9.5546875" style="1" customWidth="1"/>
    <col min="9" max="10" width="11.109375" style="1" customWidth="1"/>
    <col min="11" max="14" width="10.44140625" style="1" customWidth="1"/>
    <col min="15" max="15" width="14.6640625" style="1" customWidth="1"/>
    <col min="16" max="16" width="14" style="1" customWidth="1"/>
    <col min="17" max="17" width="13.5546875" style="1" customWidth="1"/>
    <col min="18" max="18" width="12.5546875" style="1" customWidth="1"/>
    <col min="19" max="19" width="12.109375" style="1" customWidth="1"/>
    <col min="20" max="20" width="9.109375" style="1" bestFit="1" customWidth="1"/>
    <col min="21" max="21" width="9.6640625" style="1" bestFit="1" customWidth="1"/>
    <col min="22" max="16384" width="6.44140625" style="1"/>
  </cols>
  <sheetData>
    <row r="1" spans="1:20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38" customHeight="1" x14ac:dyDescent="0.3">
      <c r="A2" s="29" t="s">
        <v>5</v>
      </c>
      <c r="B2" s="26" t="s">
        <v>11</v>
      </c>
      <c r="C2" s="28" t="s">
        <v>40</v>
      </c>
      <c r="D2" s="28"/>
      <c r="E2" s="20" t="s">
        <v>39</v>
      </c>
      <c r="F2" s="20"/>
      <c r="G2" s="20" t="s">
        <v>0</v>
      </c>
      <c r="H2" s="27" t="s">
        <v>36</v>
      </c>
      <c r="I2" s="27"/>
      <c r="J2" s="3" t="s">
        <v>13</v>
      </c>
      <c r="K2" s="3" t="s">
        <v>14</v>
      </c>
      <c r="L2" s="3" t="s">
        <v>15</v>
      </c>
      <c r="M2" s="3" t="s">
        <v>16</v>
      </c>
      <c r="N2" s="21" t="s">
        <v>19</v>
      </c>
      <c r="O2" s="23" t="s">
        <v>10</v>
      </c>
      <c r="P2" s="24"/>
      <c r="Q2" s="24"/>
      <c r="R2" s="25"/>
    </row>
    <row r="3" spans="1:20" ht="112.5" customHeight="1" x14ac:dyDescent="0.3">
      <c r="A3" s="29"/>
      <c r="B3" s="26"/>
      <c r="C3" s="4" t="s">
        <v>17</v>
      </c>
      <c r="D3" s="4" t="s">
        <v>18</v>
      </c>
      <c r="E3" s="5" t="s">
        <v>12</v>
      </c>
      <c r="F3" s="6" t="s">
        <v>1</v>
      </c>
      <c r="G3" s="20"/>
      <c r="H3" s="5" t="s">
        <v>2</v>
      </c>
      <c r="I3" s="7" t="s">
        <v>3</v>
      </c>
      <c r="J3" s="20" t="s">
        <v>41</v>
      </c>
      <c r="K3" s="20"/>
      <c r="L3" s="20"/>
      <c r="M3" s="20"/>
      <c r="N3" s="22"/>
      <c r="O3" s="3" t="s">
        <v>6</v>
      </c>
      <c r="P3" s="3" t="s">
        <v>9</v>
      </c>
      <c r="Q3" s="3" t="s">
        <v>7</v>
      </c>
      <c r="R3" s="3" t="s">
        <v>8</v>
      </c>
    </row>
    <row r="4" spans="1:20" s="10" customFormat="1" ht="30" customHeight="1" x14ac:dyDescent="0.3">
      <c r="A4" s="18"/>
      <c r="B4" s="12" t="s">
        <v>4</v>
      </c>
      <c r="C4" s="12">
        <f>SUM(C5:C21)</f>
        <v>91</v>
      </c>
      <c r="D4" s="12">
        <v>79</v>
      </c>
      <c r="E4" s="12">
        <v>67698</v>
      </c>
      <c r="F4" s="12">
        <v>61497</v>
      </c>
      <c r="G4" s="12">
        <v>59594</v>
      </c>
      <c r="H4" s="12">
        <v>8104</v>
      </c>
      <c r="I4" s="12">
        <v>650</v>
      </c>
      <c r="J4" s="12">
        <v>18275</v>
      </c>
      <c r="K4" s="12">
        <v>1074</v>
      </c>
      <c r="L4" s="12">
        <v>22039</v>
      </c>
      <c r="M4" s="12">
        <v>20109</v>
      </c>
      <c r="N4" s="13">
        <f t="shared" ref="N4:N21" si="0">F4/12</f>
        <v>5124.75</v>
      </c>
      <c r="O4" s="17">
        <f t="shared" ref="O4:O21" si="1">J4/F4</f>
        <v>0.29716896759191508</v>
      </c>
      <c r="P4" s="17">
        <f t="shared" ref="P4:P21" si="2">K4/F4</f>
        <v>1.7464266549587784E-2</v>
      </c>
      <c r="Q4" s="17">
        <f t="shared" ref="Q4:Q21" si="3">L4/F4</f>
        <v>0.35837520529456723</v>
      </c>
      <c r="R4" s="17">
        <f t="shared" ref="R4:R21" si="4">M4/F4</f>
        <v>0.32699156056392997</v>
      </c>
      <c r="T4" s="11">
        <f>SUM(O4:R4)</f>
        <v>1</v>
      </c>
    </row>
    <row r="5" spans="1:20" ht="47.25" customHeight="1" x14ac:dyDescent="0.3">
      <c r="A5" s="14">
        <v>1</v>
      </c>
      <c r="B5" s="15" t="s">
        <v>20</v>
      </c>
      <c r="C5" s="15">
        <v>5</v>
      </c>
      <c r="D5" s="15">
        <v>4</v>
      </c>
      <c r="E5" s="16">
        <v>1949</v>
      </c>
      <c r="F5" s="16">
        <v>1743</v>
      </c>
      <c r="G5" s="16">
        <v>1693</v>
      </c>
      <c r="H5" s="16">
        <v>256</v>
      </c>
      <c r="I5" s="16">
        <v>20</v>
      </c>
      <c r="J5" s="16">
        <v>522</v>
      </c>
      <c r="K5" s="16">
        <v>31</v>
      </c>
      <c r="L5" s="16">
        <v>534</v>
      </c>
      <c r="M5" s="16">
        <v>656</v>
      </c>
      <c r="N5" s="16">
        <f t="shared" si="0"/>
        <v>145.25</v>
      </c>
      <c r="O5" s="19">
        <f t="shared" si="1"/>
        <v>0.29948364888123924</v>
      </c>
      <c r="P5" s="19">
        <f t="shared" si="2"/>
        <v>1.7785427423981641E-2</v>
      </c>
      <c r="Q5" s="19">
        <f t="shared" si="3"/>
        <v>0.30636833046471601</v>
      </c>
      <c r="R5" s="19">
        <f t="shared" si="4"/>
        <v>0.3763625932300631</v>
      </c>
      <c r="S5" s="8"/>
      <c r="T5" s="9">
        <f>SUM(O5:R5)</f>
        <v>1</v>
      </c>
    </row>
    <row r="6" spans="1:20" ht="50.25" customHeight="1" x14ac:dyDescent="0.3">
      <c r="A6" s="14">
        <v>2</v>
      </c>
      <c r="B6" s="15" t="s">
        <v>21</v>
      </c>
      <c r="C6" s="15">
        <v>4</v>
      </c>
      <c r="D6" s="15">
        <v>3</v>
      </c>
      <c r="E6" s="16">
        <v>2253</v>
      </c>
      <c r="F6" s="16">
        <v>2056</v>
      </c>
      <c r="G6" s="16">
        <v>1987</v>
      </c>
      <c r="H6" s="16">
        <v>266</v>
      </c>
      <c r="I6" s="16">
        <v>24</v>
      </c>
      <c r="J6" s="16">
        <v>477</v>
      </c>
      <c r="K6" s="16">
        <v>24</v>
      </c>
      <c r="L6" s="16">
        <v>940</v>
      </c>
      <c r="M6" s="16">
        <v>615</v>
      </c>
      <c r="N6" s="16">
        <f t="shared" si="0"/>
        <v>171.33333333333334</v>
      </c>
      <c r="O6" s="19">
        <f t="shared" si="1"/>
        <v>0.23200389105058367</v>
      </c>
      <c r="P6" s="19">
        <f t="shared" si="2"/>
        <v>1.1673151750972763E-2</v>
      </c>
      <c r="Q6" s="19">
        <f t="shared" si="3"/>
        <v>0.45719844357976652</v>
      </c>
      <c r="R6" s="19">
        <f t="shared" si="4"/>
        <v>0.29912451361867703</v>
      </c>
      <c r="S6" s="8"/>
      <c r="T6" s="9">
        <f t="shared" ref="T6:T21" si="5">SUM(O6:R6)</f>
        <v>1</v>
      </c>
    </row>
    <row r="7" spans="1:20" ht="48" customHeight="1" x14ac:dyDescent="0.3">
      <c r="A7" s="14">
        <v>3</v>
      </c>
      <c r="B7" s="15" t="s">
        <v>22</v>
      </c>
      <c r="C7" s="15">
        <v>4</v>
      </c>
      <c r="D7" s="15">
        <v>3</v>
      </c>
      <c r="E7" s="16">
        <v>2532</v>
      </c>
      <c r="F7" s="16">
        <v>2326</v>
      </c>
      <c r="G7" s="16">
        <v>2256</v>
      </c>
      <c r="H7" s="16">
        <v>276</v>
      </c>
      <c r="I7" s="16">
        <v>20</v>
      </c>
      <c r="J7" s="16">
        <v>796</v>
      </c>
      <c r="K7" s="16">
        <v>81</v>
      </c>
      <c r="L7" s="16">
        <v>649</v>
      </c>
      <c r="M7" s="16">
        <v>800</v>
      </c>
      <c r="N7" s="16">
        <f t="shared" si="0"/>
        <v>193.83333333333334</v>
      </c>
      <c r="O7" s="19">
        <f t="shared" si="1"/>
        <v>0.34221840068787618</v>
      </c>
      <c r="P7" s="19">
        <f t="shared" si="2"/>
        <v>3.4823731728288905E-2</v>
      </c>
      <c r="Q7" s="19">
        <f t="shared" si="3"/>
        <v>0.27901977644024073</v>
      </c>
      <c r="R7" s="19">
        <f t="shared" si="4"/>
        <v>0.34393809114359414</v>
      </c>
      <c r="S7" s="8"/>
      <c r="T7" s="9">
        <f t="shared" si="5"/>
        <v>1</v>
      </c>
    </row>
    <row r="8" spans="1:20" ht="48" customHeight="1" x14ac:dyDescent="0.3">
      <c r="A8" s="14">
        <v>4</v>
      </c>
      <c r="B8" s="15" t="s">
        <v>23</v>
      </c>
      <c r="C8" s="15">
        <v>5</v>
      </c>
      <c r="D8" s="15">
        <v>3</v>
      </c>
      <c r="E8" s="16">
        <v>2486</v>
      </c>
      <c r="F8" s="16">
        <v>2110</v>
      </c>
      <c r="G8" s="16">
        <v>2147</v>
      </c>
      <c r="H8" s="16">
        <v>339</v>
      </c>
      <c r="I8" s="16">
        <v>40</v>
      </c>
      <c r="J8" s="16">
        <v>542</v>
      </c>
      <c r="K8" s="16">
        <v>43</v>
      </c>
      <c r="L8" s="16">
        <v>696</v>
      </c>
      <c r="M8" s="16">
        <v>829</v>
      </c>
      <c r="N8" s="16">
        <f t="shared" si="0"/>
        <v>175.83333333333334</v>
      </c>
      <c r="O8" s="19">
        <f t="shared" si="1"/>
        <v>0.25687203791469193</v>
      </c>
      <c r="P8" s="19">
        <f t="shared" si="2"/>
        <v>2.0379146919431278E-2</v>
      </c>
      <c r="Q8" s="19">
        <f t="shared" si="3"/>
        <v>0.32985781990521329</v>
      </c>
      <c r="R8" s="19">
        <f t="shared" si="4"/>
        <v>0.39289099526066351</v>
      </c>
      <c r="S8" s="8"/>
      <c r="T8" s="9">
        <f t="shared" si="5"/>
        <v>1</v>
      </c>
    </row>
    <row r="9" spans="1:20" ht="48" customHeight="1" x14ac:dyDescent="0.3">
      <c r="A9" s="14">
        <v>5</v>
      </c>
      <c r="B9" s="15" t="s">
        <v>24</v>
      </c>
      <c r="C9" s="15">
        <v>3</v>
      </c>
      <c r="D9" s="15">
        <v>3</v>
      </c>
      <c r="E9" s="16">
        <v>2163</v>
      </c>
      <c r="F9" s="16">
        <v>2017</v>
      </c>
      <c r="G9" s="16">
        <v>1892</v>
      </c>
      <c r="H9" s="16">
        <v>271</v>
      </c>
      <c r="I9" s="16">
        <v>11</v>
      </c>
      <c r="J9" s="16">
        <v>595</v>
      </c>
      <c r="K9" s="16">
        <v>24</v>
      </c>
      <c r="L9" s="16">
        <v>698</v>
      </c>
      <c r="M9" s="16">
        <v>700</v>
      </c>
      <c r="N9" s="16">
        <f t="shared" si="0"/>
        <v>168.08333333333334</v>
      </c>
      <c r="O9" s="19">
        <f t="shared" si="1"/>
        <v>0.29499256321269213</v>
      </c>
      <c r="P9" s="19">
        <f t="shared" si="2"/>
        <v>1.1898859692612791E-2</v>
      </c>
      <c r="Q9" s="19">
        <f t="shared" si="3"/>
        <v>0.34605850272682204</v>
      </c>
      <c r="R9" s="19">
        <f t="shared" si="4"/>
        <v>0.34705007436787305</v>
      </c>
      <c r="S9" s="8"/>
      <c r="T9" s="9">
        <f t="shared" si="5"/>
        <v>1</v>
      </c>
    </row>
    <row r="10" spans="1:20" ht="48" customHeight="1" x14ac:dyDescent="0.3">
      <c r="A10" s="14">
        <v>6</v>
      </c>
      <c r="B10" s="15" t="s">
        <v>25</v>
      </c>
      <c r="C10" s="15">
        <v>4</v>
      </c>
      <c r="D10" s="15">
        <v>4</v>
      </c>
      <c r="E10" s="16">
        <v>3279</v>
      </c>
      <c r="F10" s="16">
        <v>3006</v>
      </c>
      <c r="G10" s="16">
        <v>2864</v>
      </c>
      <c r="H10" s="16">
        <v>415</v>
      </c>
      <c r="I10" s="16">
        <v>49</v>
      </c>
      <c r="J10" s="16">
        <v>964</v>
      </c>
      <c r="K10" s="16">
        <v>34</v>
      </c>
      <c r="L10" s="16">
        <v>836</v>
      </c>
      <c r="M10" s="16">
        <v>1172</v>
      </c>
      <c r="N10" s="16">
        <f t="shared" si="0"/>
        <v>250.5</v>
      </c>
      <c r="O10" s="19">
        <f t="shared" si="1"/>
        <v>0.32069194943446439</v>
      </c>
      <c r="P10" s="19">
        <f t="shared" si="2"/>
        <v>1.1310711909514305E-2</v>
      </c>
      <c r="Q10" s="19">
        <f t="shared" si="3"/>
        <v>0.27811044577511645</v>
      </c>
      <c r="R10" s="19">
        <f t="shared" si="4"/>
        <v>0.38988689288090483</v>
      </c>
      <c r="S10" s="8"/>
      <c r="T10" s="9">
        <f t="shared" si="5"/>
        <v>1</v>
      </c>
    </row>
    <row r="11" spans="1:20" ht="48.75" customHeight="1" x14ac:dyDescent="0.3">
      <c r="A11" s="14">
        <v>7</v>
      </c>
      <c r="B11" s="15" t="s">
        <v>26</v>
      </c>
      <c r="C11" s="15">
        <v>4</v>
      </c>
      <c r="D11" s="15">
        <v>3</v>
      </c>
      <c r="E11" s="16">
        <v>2780</v>
      </c>
      <c r="F11" s="16">
        <v>2718</v>
      </c>
      <c r="G11" s="16">
        <v>2678</v>
      </c>
      <c r="H11" s="16">
        <v>102</v>
      </c>
      <c r="I11" s="16">
        <v>6</v>
      </c>
      <c r="J11" s="16">
        <v>683</v>
      </c>
      <c r="K11" s="16">
        <v>23</v>
      </c>
      <c r="L11" s="16">
        <v>1285</v>
      </c>
      <c r="M11" s="16">
        <v>727</v>
      </c>
      <c r="N11" s="16">
        <f t="shared" si="0"/>
        <v>226.5</v>
      </c>
      <c r="O11" s="19">
        <f t="shared" si="1"/>
        <v>0.2512877115526122</v>
      </c>
      <c r="P11" s="19">
        <f t="shared" si="2"/>
        <v>8.4621044885945552E-3</v>
      </c>
      <c r="Q11" s="19">
        <f t="shared" si="3"/>
        <v>0.47277409860191316</v>
      </c>
      <c r="R11" s="19">
        <f t="shared" si="4"/>
        <v>0.26747608535688006</v>
      </c>
      <c r="S11" s="8"/>
      <c r="T11" s="9">
        <f t="shared" si="5"/>
        <v>1</v>
      </c>
    </row>
    <row r="12" spans="1:20" ht="48" customHeight="1" x14ac:dyDescent="0.3">
      <c r="A12" s="14">
        <v>8</v>
      </c>
      <c r="B12" s="15" t="s">
        <v>27</v>
      </c>
      <c r="C12" s="15">
        <v>3</v>
      </c>
      <c r="D12" s="15">
        <v>3</v>
      </c>
      <c r="E12" s="16">
        <v>1064</v>
      </c>
      <c r="F12" s="16">
        <v>929</v>
      </c>
      <c r="G12" s="16">
        <v>932</v>
      </c>
      <c r="H12" s="16">
        <v>132</v>
      </c>
      <c r="I12" s="16">
        <v>4</v>
      </c>
      <c r="J12" s="16">
        <v>100</v>
      </c>
      <c r="K12" s="16">
        <v>31</v>
      </c>
      <c r="L12" s="16">
        <v>421</v>
      </c>
      <c r="M12" s="16">
        <v>377</v>
      </c>
      <c r="N12" s="16">
        <f t="shared" si="0"/>
        <v>77.416666666666671</v>
      </c>
      <c r="O12" s="19">
        <f t="shared" si="1"/>
        <v>0.10764262648008611</v>
      </c>
      <c r="P12" s="19">
        <f t="shared" si="2"/>
        <v>3.3369214208826693E-2</v>
      </c>
      <c r="Q12" s="19">
        <f t="shared" si="3"/>
        <v>0.45317545748116256</v>
      </c>
      <c r="R12" s="19">
        <f t="shared" si="4"/>
        <v>0.40581270182992463</v>
      </c>
      <c r="S12" s="8"/>
      <c r="T12" s="9">
        <f t="shared" si="5"/>
        <v>1</v>
      </c>
    </row>
    <row r="13" spans="1:20" ht="48" customHeight="1" x14ac:dyDescent="0.3">
      <c r="A13" s="14">
        <v>9</v>
      </c>
      <c r="B13" s="15" t="s">
        <v>28</v>
      </c>
      <c r="C13" s="15">
        <v>5</v>
      </c>
      <c r="D13" s="15">
        <v>6</v>
      </c>
      <c r="E13" s="16">
        <v>4553</v>
      </c>
      <c r="F13" s="16">
        <v>4228</v>
      </c>
      <c r="G13" s="16">
        <v>4235</v>
      </c>
      <c r="H13" s="16">
        <v>318</v>
      </c>
      <c r="I13" s="16">
        <v>14</v>
      </c>
      <c r="J13" s="16">
        <v>1196</v>
      </c>
      <c r="K13" s="16">
        <v>83</v>
      </c>
      <c r="L13" s="16">
        <v>1499</v>
      </c>
      <c r="M13" s="16">
        <v>1450</v>
      </c>
      <c r="N13" s="16">
        <f t="shared" si="0"/>
        <v>352.33333333333331</v>
      </c>
      <c r="O13" s="19">
        <f t="shared" si="1"/>
        <v>0.28287606433301798</v>
      </c>
      <c r="P13" s="19">
        <f t="shared" si="2"/>
        <v>1.9631031220435195E-2</v>
      </c>
      <c r="Q13" s="19">
        <f t="shared" si="3"/>
        <v>0.35454115421002841</v>
      </c>
      <c r="R13" s="19">
        <f t="shared" si="4"/>
        <v>0.34295175023651847</v>
      </c>
      <c r="S13" s="8"/>
      <c r="T13" s="9">
        <f t="shared" si="5"/>
        <v>1</v>
      </c>
    </row>
    <row r="14" spans="1:20" ht="48" customHeight="1" x14ac:dyDescent="0.3">
      <c r="A14" s="14">
        <v>10</v>
      </c>
      <c r="B14" s="15" t="s">
        <v>29</v>
      </c>
      <c r="C14" s="15">
        <v>3</v>
      </c>
      <c r="D14" s="15">
        <v>3</v>
      </c>
      <c r="E14" s="16">
        <v>1694</v>
      </c>
      <c r="F14" s="16">
        <v>1464</v>
      </c>
      <c r="G14" s="16">
        <v>1459</v>
      </c>
      <c r="H14" s="16">
        <v>235</v>
      </c>
      <c r="I14" s="16">
        <v>13</v>
      </c>
      <c r="J14" s="16">
        <v>385</v>
      </c>
      <c r="K14" s="16">
        <v>24</v>
      </c>
      <c r="L14" s="16">
        <v>461</v>
      </c>
      <c r="M14" s="16">
        <v>594</v>
      </c>
      <c r="N14" s="16">
        <f t="shared" si="0"/>
        <v>122</v>
      </c>
      <c r="O14" s="19">
        <f t="shared" si="1"/>
        <v>0.26297814207650272</v>
      </c>
      <c r="P14" s="19">
        <f t="shared" si="2"/>
        <v>1.6393442622950821E-2</v>
      </c>
      <c r="Q14" s="19">
        <f t="shared" si="3"/>
        <v>0.31489071038251365</v>
      </c>
      <c r="R14" s="19">
        <f t="shared" si="4"/>
        <v>0.40573770491803279</v>
      </c>
      <c r="S14" s="8"/>
      <c r="T14" s="9">
        <f t="shared" si="5"/>
        <v>1</v>
      </c>
    </row>
    <row r="15" spans="1:20" ht="48" customHeight="1" x14ac:dyDescent="0.3">
      <c r="A15" s="14">
        <v>11</v>
      </c>
      <c r="B15" s="15" t="s">
        <v>30</v>
      </c>
      <c r="C15" s="15">
        <v>3</v>
      </c>
      <c r="D15" s="15">
        <v>3</v>
      </c>
      <c r="E15" s="16">
        <v>772</v>
      </c>
      <c r="F15" s="16">
        <v>672</v>
      </c>
      <c r="G15" s="16">
        <v>662</v>
      </c>
      <c r="H15" s="16">
        <v>110</v>
      </c>
      <c r="I15" s="16">
        <v>4</v>
      </c>
      <c r="J15" s="16">
        <v>72</v>
      </c>
      <c r="K15" s="16">
        <v>23</v>
      </c>
      <c r="L15" s="16">
        <v>306</v>
      </c>
      <c r="M15" s="16">
        <v>271</v>
      </c>
      <c r="N15" s="16">
        <f t="shared" si="0"/>
        <v>56</v>
      </c>
      <c r="O15" s="19">
        <f t="shared" si="1"/>
        <v>0.10714285714285714</v>
      </c>
      <c r="P15" s="19">
        <f t="shared" si="2"/>
        <v>3.4226190476190479E-2</v>
      </c>
      <c r="Q15" s="19">
        <f t="shared" si="3"/>
        <v>0.45535714285714285</v>
      </c>
      <c r="R15" s="19">
        <f t="shared" si="4"/>
        <v>0.40327380952380953</v>
      </c>
      <c r="S15" s="8"/>
      <c r="T15" s="9">
        <f t="shared" si="5"/>
        <v>1</v>
      </c>
    </row>
    <row r="16" spans="1:20" ht="48" customHeight="1" x14ac:dyDescent="0.3">
      <c r="A16" s="14">
        <v>12</v>
      </c>
      <c r="B16" s="15" t="s">
        <v>31</v>
      </c>
      <c r="C16" s="15">
        <v>3</v>
      </c>
      <c r="D16" s="15">
        <v>4</v>
      </c>
      <c r="E16" s="16">
        <v>2089</v>
      </c>
      <c r="F16" s="16">
        <v>1868</v>
      </c>
      <c r="G16" s="16">
        <v>1822</v>
      </c>
      <c r="H16" s="16">
        <v>267</v>
      </c>
      <c r="I16" s="16">
        <v>14</v>
      </c>
      <c r="J16" s="16">
        <v>433</v>
      </c>
      <c r="K16" s="16">
        <v>25</v>
      </c>
      <c r="L16" s="16">
        <v>691</v>
      </c>
      <c r="M16" s="16">
        <v>719</v>
      </c>
      <c r="N16" s="16">
        <f t="shared" si="0"/>
        <v>155.66666666666666</v>
      </c>
      <c r="O16" s="19">
        <f t="shared" si="1"/>
        <v>0.23179871520342613</v>
      </c>
      <c r="P16" s="19">
        <f t="shared" si="2"/>
        <v>1.3383297644539615E-2</v>
      </c>
      <c r="Q16" s="19">
        <f t="shared" si="3"/>
        <v>0.36991434689507496</v>
      </c>
      <c r="R16" s="19">
        <f t="shared" si="4"/>
        <v>0.38490364025695933</v>
      </c>
      <c r="S16" s="8"/>
      <c r="T16" s="9">
        <f t="shared" si="5"/>
        <v>1</v>
      </c>
    </row>
    <row r="17" spans="1:20" ht="48" customHeight="1" x14ac:dyDescent="0.3">
      <c r="A17" s="14">
        <v>13</v>
      </c>
      <c r="B17" s="15" t="s">
        <v>32</v>
      </c>
      <c r="C17" s="15">
        <v>3</v>
      </c>
      <c r="D17" s="15">
        <v>3</v>
      </c>
      <c r="E17" s="16">
        <v>598</v>
      </c>
      <c r="F17" s="16">
        <v>538</v>
      </c>
      <c r="G17" s="16">
        <v>518</v>
      </c>
      <c r="H17" s="16">
        <v>80</v>
      </c>
      <c r="I17" s="16">
        <v>6</v>
      </c>
      <c r="J17" s="16">
        <v>74</v>
      </c>
      <c r="K17" s="16">
        <v>13</v>
      </c>
      <c r="L17" s="16">
        <v>233</v>
      </c>
      <c r="M17" s="16">
        <v>218</v>
      </c>
      <c r="N17" s="16">
        <f t="shared" si="0"/>
        <v>44.833333333333336</v>
      </c>
      <c r="O17" s="19">
        <f t="shared" si="1"/>
        <v>0.13754646840148699</v>
      </c>
      <c r="P17" s="19">
        <f t="shared" si="2"/>
        <v>2.4163568773234202E-2</v>
      </c>
      <c r="Q17" s="19">
        <f t="shared" si="3"/>
        <v>0.43308550185873607</v>
      </c>
      <c r="R17" s="19">
        <f t="shared" si="4"/>
        <v>0.40520446096654272</v>
      </c>
      <c r="S17" s="8"/>
      <c r="T17" s="9">
        <f t="shared" si="5"/>
        <v>1</v>
      </c>
    </row>
    <row r="18" spans="1:20" ht="48" customHeight="1" x14ac:dyDescent="0.3">
      <c r="A18" s="14">
        <v>14</v>
      </c>
      <c r="B18" s="15" t="s">
        <v>33</v>
      </c>
      <c r="C18" s="15">
        <v>5</v>
      </c>
      <c r="D18" s="15">
        <v>4</v>
      </c>
      <c r="E18" s="16">
        <v>2929</v>
      </c>
      <c r="F18" s="16">
        <v>2635</v>
      </c>
      <c r="G18" s="16">
        <v>2590</v>
      </c>
      <c r="H18" s="16">
        <v>339</v>
      </c>
      <c r="I18" s="16">
        <v>21</v>
      </c>
      <c r="J18" s="16">
        <v>765</v>
      </c>
      <c r="K18" s="16">
        <v>38</v>
      </c>
      <c r="L18" s="16">
        <v>877</v>
      </c>
      <c r="M18" s="16">
        <v>955</v>
      </c>
      <c r="N18" s="16">
        <f t="shared" si="0"/>
        <v>219.58333333333334</v>
      </c>
      <c r="O18" s="19">
        <f t="shared" si="1"/>
        <v>0.29032258064516131</v>
      </c>
      <c r="P18" s="19">
        <f t="shared" si="2"/>
        <v>1.4421252371916509E-2</v>
      </c>
      <c r="Q18" s="19">
        <f t="shared" si="3"/>
        <v>0.33282732447817837</v>
      </c>
      <c r="R18" s="19">
        <f t="shared" si="4"/>
        <v>0.36242884250474383</v>
      </c>
      <c r="S18" s="8"/>
      <c r="T18" s="9">
        <f t="shared" si="5"/>
        <v>1</v>
      </c>
    </row>
    <row r="19" spans="1:20" ht="48" customHeight="1" x14ac:dyDescent="0.3">
      <c r="A19" s="14">
        <v>15</v>
      </c>
      <c r="B19" s="15" t="s">
        <v>37</v>
      </c>
      <c r="C19" s="15">
        <v>28</v>
      </c>
      <c r="D19" s="15">
        <v>24</v>
      </c>
      <c r="E19" s="16">
        <v>30526</v>
      </c>
      <c r="F19" s="16">
        <v>27748</v>
      </c>
      <c r="G19" s="16">
        <v>26680</v>
      </c>
      <c r="H19" s="16">
        <v>3846</v>
      </c>
      <c r="I19" s="16">
        <v>342</v>
      </c>
      <c r="J19" s="16">
        <v>9182</v>
      </c>
      <c r="K19" s="16">
        <v>467</v>
      </c>
      <c r="L19" s="16">
        <v>9581</v>
      </c>
      <c r="M19" s="16">
        <v>8518</v>
      </c>
      <c r="N19" s="16">
        <f t="shared" si="0"/>
        <v>2312.3333333333335</v>
      </c>
      <c r="O19" s="19">
        <f t="shared" si="1"/>
        <v>0.33090673201672194</v>
      </c>
      <c r="P19" s="19">
        <f t="shared" si="2"/>
        <v>1.683004180481476E-2</v>
      </c>
      <c r="Q19" s="19">
        <f t="shared" si="3"/>
        <v>0.34528614674931529</v>
      </c>
      <c r="R19" s="19">
        <f t="shared" si="4"/>
        <v>0.30697707942914804</v>
      </c>
      <c r="S19" s="8"/>
      <c r="T19" s="9">
        <f t="shared" si="5"/>
        <v>1</v>
      </c>
    </row>
    <row r="20" spans="1:20" ht="48" customHeight="1" x14ac:dyDescent="0.3">
      <c r="A20" s="14">
        <v>16</v>
      </c>
      <c r="B20" s="15" t="s">
        <v>34</v>
      </c>
      <c r="C20" s="15">
        <v>6</v>
      </c>
      <c r="D20" s="15">
        <v>3</v>
      </c>
      <c r="E20" s="16">
        <v>4282</v>
      </c>
      <c r="F20" s="16">
        <v>3824</v>
      </c>
      <c r="G20" s="16">
        <v>3637</v>
      </c>
      <c r="H20" s="16">
        <v>645</v>
      </c>
      <c r="I20" s="16">
        <v>58</v>
      </c>
      <c r="J20" s="16">
        <v>1323</v>
      </c>
      <c r="K20" s="16">
        <v>69</v>
      </c>
      <c r="L20" s="16">
        <v>1503</v>
      </c>
      <c r="M20" s="16">
        <v>929</v>
      </c>
      <c r="N20" s="16">
        <f t="shared" si="0"/>
        <v>318.66666666666669</v>
      </c>
      <c r="O20" s="19">
        <f t="shared" si="1"/>
        <v>0.34597280334728031</v>
      </c>
      <c r="P20" s="19">
        <f t="shared" si="2"/>
        <v>1.8043933054393304E-2</v>
      </c>
      <c r="Q20" s="19">
        <f t="shared" si="3"/>
        <v>0.39304393305439328</v>
      </c>
      <c r="R20" s="19">
        <f t="shared" si="4"/>
        <v>0.24293933054393305</v>
      </c>
      <c r="S20" s="8"/>
      <c r="T20" s="9">
        <f t="shared" si="5"/>
        <v>0.99999999999999989</v>
      </c>
    </row>
    <row r="21" spans="1:20" ht="37.799999999999997" customHeight="1" x14ac:dyDescent="0.3">
      <c r="A21" s="14">
        <v>17</v>
      </c>
      <c r="B21" s="15" t="s">
        <v>35</v>
      </c>
      <c r="C21" s="15">
        <v>3</v>
      </c>
      <c r="D21" s="15">
        <v>3</v>
      </c>
      <c r="E21" s="16">
        <v>1749</v>
      </c>
      <c r="F21" s="16">
        <v>1615</v>
      </c>
      <c r="G21" s="16">
        <v>1542</v>
      </c>
      <c r="H21" s="16">
        <v>207</v>
      </c>
      <c r="I21" s="16">
        <v>4</v>
      </c>
      <c r="J21" s="16">
        <v>166</v>
      </c>
      <c r="K21" s="16">
        <v>41</v>
      </c>
      <c r="L21" s="16">
        <v>829</v>
      </c>
      <c r="M21" s="16">
        <v>579</v>
      </c>
      <c r="N21" s="16">
        <f t="shared" si="0"/>
        <v>134.58333333333334</v>
      </c>
      <c r="O21" s="19">
        <f t="shared" si="1"/>
        <v>0.10278637770897833</v>
      </c>
      <c r="P21" s="19">
        <f t="shared" si="2"/>
        <v>2.5386996904024767E-2</v>
      </c>
      <c r="Q21" s="19">
        <f t="shared" si="3"/>
        <v>0.51331269349845199</v>
      </c>
      <c r="R21" s="19">
        <f t="shared" si="4"/>
        <v>0.35851393188854491</v>
      </c>
      <c r="S21" s="8"/>
      <c r="T21" s="9">
        <f t="shared" si="5"/>
        <v>1</v>
      </c>
    </row>
    <row r="22" spans="1:20" ht="15" customHeight="1" x14ac:dyDescent="0.3"/>
    <row r="23" spans="1:20" ht="15.75" customHeight="1" x14ac:dyDescent="0.3"/>
    <row r="24" spans="1:20" x14ac:dyDescent="0.3">
      <c r="B24" s="1" t="s">
        <v>38</v>
      </c>
    </row>
  </sheetData>
  <mergeCells count="9">
    <mergeCell ref="A2:A3"/>
    <mergeCell ref="E2:F2"/>
    <mergeCell ref="G2:G3"/>
    <mergeCell ref="N2:N3"/>
    <mergeCell ref="O2:R2"/>
    <mergeCell ref="B2:B3"/>
    <mergeCell ref="J3:M3"/>
    <mergeCell ref="H2:I2"/>
    <mergeCell ref="C2:D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2022-07-11T11:15:27Z</cp:lastPrinted>
  <dcterms:created xsi:type="dcterms:W3CDTF">2017-10-27T15:50:09Z</dcterms:created>
  <dcterms:modified xsi:type="dcterms:W3CDTF">2025-01-16T06:22:40Z</dcterms:modified>
</cp:coreProperties>
</file>