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Таблиці 2024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Статистика!$B$5:$B$14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4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D4" i="1" l="1"/>
  <c r="C4" i="1" l="1"/>
</calcChain>
</file>

<file path=xl/sharedStrings.xml><?xml version="1.0" encoding="utf-8"?>
<sst xmlns="http://schemas.openxmlformats.org/spreadsheetml/2006/main" count="56" uniqueCount="46">
  <si>
    <t>Всього</t>
  </si>
  <si>
    <t>№</t>
  </si>
  <si>
    <t>Суд</t>
  </si>
  <si>
    <t>усього</t>
  </si>
  <si>
    <t xml:space="preserve">Кількісний склад суддів  суду 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</si>
  <si>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</si>
  <si>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</si>
  <si>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</si>
  <si>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</si>
  <si>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</si>
  <si>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</si>
  <si>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</si>
  <si>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</si>
  <si>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</si>
  <si>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</si>
  <si>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</si>
  <si>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</si>
  <si>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</si>
  <si>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</si>
  <si>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</si>
  <si>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>Тернопільський міськрайонний суд і</t>
  </si>
  <si>
    <t xml:space="preserve">Чортківський районний суд </t>
  </si>
  <si>
    <t xml:space="preserve">Шумський районний суд </t>
  </si>
  <si>
    <t>Перебувало в провадженні  справ і матеріалів Іквартал 2023</t>
  </si>
  <si>
    <t>Перебувало в провадженні  справ і матеріалів Іквартал 2024</t>
  </si>
  <si>
    <t>здійснювали правосуддя у Ікв.2023</t>
  </si>
  <si>
    <t>здійснювали правосуддя у Ікв.2024</t>
  </si>
  <si>
    <t>% збільшення/зменшення</t>
  </si>
  <si>
    <t>Перебувало у провадженні</t>
  </si>
  <si>
    <t>Надходження</t>
  </si>
  <si>
    <t>Розглянуто справ і матеріалів Ікв.2023</t>
  </si>
  <si>
    <t>Розглянуто справ і матеріалів Ікв.2024</t>
  </si>
  <si>
    <t>Надійшло  справ і матеріалів</t>
  </si>
  <si>
    <t>Кримінальні Ікв.2023</t>
  </si>
  <si>
    <t>Кримінальні Ікв.2024</t>
  </si>
  <si>
    <t>Адміністративні Ікв.2023</t>
  </si>
  <si>
    <t>Адміністративні Ікв.2024</t>
  </si>
  <si>
    <t>Цивільні Ікв.2023</t>
  </si>
  <si>
    <t>Цивільні Ікв.2024</t>
  </si>
  <si>
    <t>Адмін.правопорушення Ікв.2023</t>
  </si>
  <si>
    <t>Адмін.правопорушення Ікв.2024</t>
  </si>
  <si>
    <t>Середньо-місячне надходження всіх справ (в місяць)Ікв.2023</t>
  </si>
  <si>
    <t>Середньо-місячне надходження всіх справ (в місяць)Ікв.2024</t>
  </si>
  <si>
    <t>Надійшло</t>
  </si>
  <si>
    <t>Узагальнена інформація щодо надходження та розгляду справ місцевими загальними судами Тернопільської області за I квартал 2024 року</t>
  </si>
  <si>
    <t>Завідувач сектору організаційного забезпечення діяльності судів та судової статистики         __________                 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</si>
</sst>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/>
    <xf numFmtId="2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/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="40" zoomScaleNormal="40" workbookViewId="0">
      <selection activeCell="AE16" sqref="AE16"/>
    </sheetView>
  </sheetViews>
  <sheetFormatPr defaultColWidth="6.44140625" defaultRowHeight="15.6" x14ac:dyDescent="0.3"/>
  <cols>
    <col min="1" max="1" width="4.6640625" style="1" customWidth="1"/>
    <col min="2" max="2" width="32.33203125" style="1" customWidth="1"/>
    <col min="3" max="3" width="13.33203125" style="1" customWidth="1"/>
    <col min="4" max="5" width="13.88671875" style="1" customWidth="1"/>
    <col min="6" max="6" width="13.44140625" style="1" customWidth="1"/>
    <col min="7" max="7" width="15.5546875" style="1" customWidth="1"/>
    <col min="8" max="8" width="14.88671875" style="1" customWidth="1"/>
    <col min="9" max="9" width="15.5546875" style="1" customWidth="1"/>
    <col min="10" max="10" width="16" style="1" customWidth="1"/>
    <col min="11" max="11" width="15.44140625" style="1" customWidth="1"/>
    <col min="12" max="13" width="16.33203125" style="1" customWidth="1"/>
    <col min="14" max="14" width="18" style="1" customWidth="1"/>
    <col min="15" max="15" width="15.33203125" style="1" customWidth="1"/>
    <col min="16" max="16" width="15.44140625" style="1" customWidth="1"/>
    <col min="17" max="17" width="17.88671875" style="1" customWidth="1"/>
    <col min="18" max="18" width="15.33203125" style="1" customWidth="1"/>
    <col min="19" max="19" width="15.109375" style="1" customWidth="1"/>
    <col min="20" max="20" width="18" style="1" customWidth="1"/>
    <col min="21" max="21" width="15.33203125" style="1" customWidth="1"/>
    <col min="22" max="22" width="13.5546875" style="1" customWidth="1"/>
    <col min="23" max="23" width="17.88671875" style="1" customWidth="1"/>
    <col min="24" max="24" width="15.44140625" style="1" customWidth="1"/>
    <col min="25" max="25" width="15.5546875" style="1" customWidth="1"/>
    <col min="26" max="26" width="17.88671875" style="1" customWidth="1"/>
    <col min="27" max="27" width="17.109375" style="1" customWidth="1"/>
    <col min="28" max="28" width="17" style="1" customWidth="1"/>
    <col min="29" max="16384" width="6.44140625" style="1"/>
  </cols>
  <sheetData>
    <row r="1" spans="1:28" s="18" customFormat="1" ht="20.399999999999999" x14ac:dyDescent="0.3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8" ht="192" customHeight="1" x14ac:dyDescent="0.3">
      <c r="A2" s="20" t="s">
        <v>1</v>
      </c>
      <c r="B2" s="20" t="s">
        <v>2</v>
      </c>
      <c r="C2" s="22" t="s">
        <v>4</v>
      </c>
      <c r="D2" s="23"/>
      <c r="E2" s="23"/>
      <c r="F2" s="21" t="s">
        <v>23</v>
      </c>
      <c r="G2" s="21"/>
      <c r="H2" s="21" t="s">
        <v>24</v>
      </c>
      <c r="I2" s="21"/>
      <c r="J2" s="24" t="s">
        <v>27</v>
      </c>
      <c r="K2" s="25"/>
      <c r="L2" s="21" t="s">
        <v>30</v>
      </c>
      <c r="M2" s="21" t="s">
        <v>31</v>
      </c>
      <c r="N2" s="27" t="s">
        <v>27</v>
      </c>
      <c r="O2" s="11" t="s">
        <v>33</v>
      </c>
      <c r="P2" s="11" t="s">
        <v>34</v>
      </c>
      <c r="Q2" s="27" t="s">
        <v>27</v>
      </c>
      <c r="R2" s="12" t="s">
        <v>35</v>
      </c>
      <c r="S2" s="12" t="s">
        <v>36</v>
      </c>
      <c r="T2" s="27" t="s">
        <v>27</v>
      </c>
      <c r="U2" s="11" t="s">
        <v>37</v>
      </c>
      <c r="V2" s="11" t="s">
        <v>38</v>
      </c>
      <c r="W2" s="27" t="s">
        <v>27</v>
      </c>
      <c r="X2" s="11" t="s">
        <v>39</v>
      </c>
      <c r="Y2" s="11" t="s">
        <v>40</v>
      </c>
      <c r="Z2" s="27" t="s">
        <v>27</v>
      </c>
      <c r="AA2" s="27" t="s">
        <v>41</v>
      </c>
      <c r="AB2" s="27" t="s">
        <v>42</v>
      </c>
    </row>
    <row r="3" spans="1:28" ht="112.5" customHeight="1" x14ac:dyDescent="0.3">
      <c r="A3" s="20"/>
      <c r="B3" s="20"/>
      <c r="C3" s="13" t="s">
        <v>5</v>
      </c>
      <c r="D3" s="13" t="s">
        <v>25</v>
      </c>
      <c r="E3" s="13" t="s">
        <v>26</v>
      </c>
      <c r="F3" s="14" t="s">
        <v>3</v>
      </c>
      <c r="G3" s="14" t="s">
        <v>43</v>
      </c>
      <c r="H3" s="14" t="s">
        <v>3</v>
      </c>
      <c r="I3" s="14" t="s">
        <v>43</v>
      </c>
      <c r="J3" s="11" t="s">
        <v>28</v>
      </c>
      <c r="K3" s="15" t="s">
        <v>29</v>
      </c>
      <c r="L3" s="21"/>
      <c r="M3" s="21"/>
      <c r="N3" s="28"/>
      <c r="O3" s="26" t="s">
        <v>32</v>
      </c>
      <c r="P3" s="26"/>
      <c r="Q3" s="28"/>
      <c r="R3" s="26" t="s">
        <v>32</v>
      </c>
      <c r="S3" s="26"/>
      <c r="T3" s="28"/>
      <c r="U3" s="26" t="s">
        <v>32</v>
      </c>
      <c r="V3" s="26"/>
      <c r="W3" s="28"/>
      <c r="X3" s="26" t="s">
        <v>32</v>
      </c>
      <c r="Y3" s="26"/>
      <c r="Z3" s="28"/>
      <c r="AA3" s="28"/>
      <c r="AB3" s="28"/>
    </row>
    <row r="4" spans="1:28" ht="30" customHeight="1" x14ac:dyDescent="0.3">
      <c r="A4" s="17"/>
      <c r="B4" s="5" t="s">
        <v>0</v>
      </c>
      <c r="C4" s="5">
        <f t="shared" ref="C4" si="0">SUM(C5:C21)</f>
        <v>91</v>
      </c>
      <c r="D4" s="5">
        <f>SUM(D5:D21)</f>
        <v>70</v>
      </c>
      <c r="E4" s="5">
        <v>69</v>
      </c>
      <c r="F4" s="5">
        <v>20345</v>
      </c>
      <c r="G4" s="5">
        <v>14572</v>
      </c>
      <c r="H4" s="5">
        <v>22697</v>
      </c>
      <c r="I4" s="5">
        <v>16211</v>
      </c>
      <c r="J4" s="7">
        <f>(H4/F4*100)-100</f>
        <v>11.560579995084794</v>
      </c>
      <c r="K4" s="7">
        <f>(I4/G4*100)-100</f>
        <v>11.247598133406527</v>
      </c>
      <c r="L4" s="5">
        <v>12955</v>
      </c>
      <c r="M4" s="5">
        <v>14012</v>
      </c>
      <c r="N4" s="7">
        <f>(M4/L4*100)-100</f>
        <v>8.1590119644924641</v>
      </c>
      <c r="O4" s="5">
        <v>5084</v>
      </c>
      <c r="P4" s="5">
        <v>4698</v>
      </c>
      <c r="Q4" s="7">
        <f>(P4/O4*100)-100</f>
        <v>-7.5924468922108588</v>
      </c>
      <c r="R4" s="5">
        <v>199</v>
      </c>
      <c r="S4" s="5">
        <v>280</v>
      </c>
      <c r="T4" s="7">
        <f>(S4/R4*100)-100</f>
        <v>40.7035175879397</v>
      </c>
      <c r="U4" s="5">
        <v>3900</v>
      </c>
      <c r="V4" s="5">
        <v>5245</v>
      </c>
      <c r="W4" s="7">
        <f>(V4/U4*100)-100</f>
        <v>34.487179487179503</v>
      </c>
      <c r="X4" s="5">
        <v>5389</v>
      </c>
      <c r="Y4" s="5">
        <v>5988</v>
      </c>
      <c r="Z4" s="7">
        <f>(Y4/X4*100)-100</f>
        <v>11.115234737428096</v>
      </c>
      <c r="AA4" s="16">
        <f>G4/3</f>
        <v>4857.333333333333</v>
      </c>
      <c r="AB4" s="16">
        <f>I4/3</f>
        <v>5403.666666666667</v>
      </c>
    </row>
    <row r="5" spans="1:28" ht="47.25" customHeight="1" x14ac:dyDescent="0.4">
      <c r="A5" s="17">
        <v>1</v>
      </c>
      <c r="B5" s="2" t="s">
        <v>6</v>
      </c>
      <c r="C5" s="3">
        <v>5</v>
      </c>
      <c r="D5" s="6">
        <v>4</v>
      </c>
      <c r="E5" s="6">
        <v>4</v>
      </c>
      <c r="F5" s="4">
        <v>671</v>
      </c>
      <c r="G5" s="4">
        <v>458</v>
      </c>
      <c r="H5" s="4">
        <v>685</v>
      </c>
      <c r="I5" s="4">
        <v>463</v>
      </c>
      <c r="J5" s="7">
        <f t="shared" ref="J5:J21" si="1">(H5/F5*100)-100</f>
        <v>2.0864381520119224</v>
      </c>
      <c r="K5" s="7">
        <f t="shared" ref="K5:K21" si="2">(I5/G5*100)-100</f>
        <v>1.0917030567685515</v>
      </c>
      <c r="L5" s="4">
        <v>475</v>
      </c>
      <c r="M5" s="4">
        <v>426</v>
      </c>
      <c r="N5" s="9">
        <f t="shared" ref="N5:N21" si="3">(M5/L5*100)-100</f>
        <v>-10.315789473684205</v>
      </c>
      <c r="O5" s="4">
        <v>212</v>
      </c>
      <c r="P5" s="4">
        <v>130</v>
      </c>
      <c r="Q5" s="10">
        <f t="shared" ref="Q5:Q21" si="4">(P5/O5*100)-100</f>
        <v>-38.679245283018872</v>
      </c>
      <c r="R5" s="4">
        <v>4</v>
      </c>
      <c r="S5" s="4">
        <v>8</v>
      </c>
      <c r="T5" s="8">
        <f t="shared" ref="T5:T21" si="5">(S5/R5*100)-100</f>
        <v>100</v>
      </c>
      <c r="U5" s="4">
        <v>89</v>
      </c>
      <c r="V5" s="4">
        <v>126</v>
      </c>
      <c r="W5" s="10">
        <f t="shared" ref="W5:W21" si="6">(V5/U5*100)-100</f>
        <v>41.573033707865164</v>
      </c>
      <c r="X5" s="4">
        <v>153</v>
      </c>
      <c r="Y5" s="4">
        <v>199</v>
      </c>
      <c r="Z5" s="8">
        <f t="shared" ref="Z5:Z21" si="7">(Y5/X5*100)-100</f>
        <v>30.06535947712419</v>
      </c>
      <c r="AA5" s="16">
        <f t="shared" ref="AA5:AA21" si="8">G5/3</f>
        <v>152.66666666666666</v>
      </c>
      <c r="AB5" s="16">
        <f t="shared" ref="AB5:AB21" si="9">I5/3</f>
        <v>154.33333333333334</v>
      </c>
    </row>
    <row r="6" spans="1:28" ht="50.25" customHeight="1" x14ac:dyDescent="0.4">
      <c r="A6" s="17">
        <v>2</v>
      </c>
      <c r="B6" s="2" t="s">
        <v>7</v>
      </c>
      <c r="C6" s="3">
        <v>4</v>
      </c>
      <c r="D6" s="6">
        <v>3</v>
      </c>
      <c r="E6" s="6">
        <v>3</v>
      </c>
      <c r="F6" s="4">
        <v>590</v>
      </c>
      <c r="G6" s="4">
        <v>409</v>
      </c>
      <c r="H6" s="4">
        <v>717</v>
      </c>
      <c r="I6" s="4">
        <v>516</v>
      </c>
      <c r="J6" s="7">
        <f t="shared" si="1"/>
        <v>21.525423728813564</v>
      </c>
      <c r="K6" s="7">
        <f t="shared" si="2"/>
        <v>26.161369193154044</v>
      </c>
      <c r="L6" s="4">
        <v>392</v>
      </c>
      <c r="M6" s="4">
        <v>493</v>
      </c>
      <c r="N6" s="9">
        <f t="shared" si="3"/>
        <v>25.765306122448976</v>
      </c>
      <c r="O6" s="4">
        <v>88</v>
      </c>
      <c r="P6" s="4">
        <v>117</v>
      </c>
      <c r="Q6" s="10">
        <f t="shared" si="4"/>
        <v>32.954545454545467</v>
      </c>
      <c r="R6" s="4">
        <v>7</v>
      </c>
      <c r="S6" s="4">
        <v>9</v>
      </c>
      <c r="T6" s="8">
        <f t="shared" si="5"/>
        <v>28.571428571428584</v>
      </c>
      <c r="U6" s="4">
        <v>153</v>
      </c>
      <c r="V6" s="4">
        <v>206</v>
      </c>
      <c r="W6" s="10">
        <f t="shared" si="6"/>
        <v>34.640522875816998</v>
      </c>
      <c r="X6" s="4">
        <v>161</v>
      </c>
      <c r="Y6" s="4">
        <v>184</v>
      </c>
      <c r="Z6" s="8">
        <f t="shared" si="7"/>
        <v>14.285714285714278</v>
      </c>
      <c r="AA6" s="16">
        <f t="shared" si="8"/>
        <v>136.33333333333334</v>
      </c>
      <c r="AB6" s="16">
        <f t="shared" si="9"/>
        <v>172</v>
      </c>
    </row>
    <row r="7" spans="1:28" ht="48" customHeight="1" x14ac:dyDescent="0.4">
      <c r="A7" s="17">
        <v>3</v>
      </c>
      <c r="B7" s="2" t="s">
        <v>16</v>
      </c>
      <c r="C7" s="3">
        <v>4</v>
      </c>
      <c r="D7" s="6">
        <v>3</v>
      </c>
      <c r="E7" s="6">
        <v>3</v>
      </c>
      <c r="F7" s="4">
        <v>769</v>
      </c>
      <c r="G7" s="4">
        <v>574</v>
      </c>
      <c r="H7" s="4">
        <v>835</v>
      </c>
      <c r="I7" s="4">
        <v>622</v>
      </c>
      <c r="J7" s="7">
        <f t="shared" si="1"/>
        <v>8.5825747724317409</v>
      </c>
      <c r="K7" s="7">
        <f t="shared" si="2"/>
        <v>8.3623693379790893</v>
      </c>
      <c r="L7" s="4">
        <v>522</v>
      </c>
      <c r="M7" s="4">
        <v>613</v>
      </c>
      <c r="N7" s="9">
        <f t="shared" si="3"/>
        <v>17.432950191570868</v>
      </c>
      <c r="O7" s="4">
        <v>213</v>
      </c>
      <c r="P7" s="4">
        <v>198</v>
      </c>
      <c r="Q7" s="10">
        <f t="shared" si="4"/>
        <v>-7.0422535211267672</v>
      </c>
      <c r="R7" s="4">
        <v>10</v>
      </c>
      <c r="S7" s="4">
        <v>26</v>
      </c>
      <c r="T7" s="8">
        <f t="shared" si="5"/>
        <v>160</v>
      </c>
      <c r="U7" s="4">
        <v>147</v>
      </c>
      <c r="V7" s="4">
        <v>149</v>
      </c>
      <c r="W7" s="10">
        <f t="shared" si="6"/>
        <v>1.3605442176870781</v>
      </c>
      <c r="X7" s="4">
        <v>204</v>
      </c>
      <c r="Y7" s="4">
        <v>249</v>
      </c>
      <c r="Z7" s="8">
        <f t="shared" si="7"/>
        <v>22.058823529411768</v>
      </c>
      <c r="AA7" s="16">
        <f t="shared" si="8"/>
        <v>191.33333333333334</v>
      </c>
      <c r="AB7" s="16">
        <f t="shared" si="9"/>
        <v>207.33333333333334</v>
      </c>
    </row>
    <row r="8" spans="1:28" ht="48" customHeight="1" x14ac:dyDescent="0.4">
      <c r="A8" s="17">
        <v>4</v>
      </c>
      <c r="B8" s="2" t="s">
        <v>8</v>
      </c>
      <c r="C8" s="3">
        <v>5</v>
      </c>
      <c r="D8" s="6">
        <v>3</v>
      </c>
      <c r="E8" s="6">
        <v>3</v>
      </c>
      <c r="F8" s="4">
        <v>922</v>
      </c>
      <c r="G8" s="4">
        <v>586</v>
      </c>
      <c r="H8" s="4">
        <v>1014</v>
      </c>
      <c r="I8" s="4">
        <v>605</v>
      </c>
      <c r="J8" s="7">
        <f t="shared" si="1"/>
        <v>9.978308026030362</v>
      </c>
      <c r="K8" s="7">
        <f t="shared" si="2"/>
        <v>3.2423208191126207</v>
      </c>
      <c r="L8" s="4">
        <v>598</v>
      </c>
      <c r="M8" s="4">
        <v>610</v>
      </c>
      <c r="N8" s="9">
        <f t="shared" si="3"/>
        <v>2.0066889632107063</v>
      </c>
      <c r="O8" s="4">
        <v>153</v>
      </c>
      <c r="P8" s="4">
        <v>145</v>
      </c>
      <c r="Q8" s="10">
        <f t="shared" si="4"/>
        <v>-5.2287581699346504</v>
      </c>
      <c r="R8" s="4">
        <v>7</v>
      </c>
      <c r="S8" s="4">
        <v>7</v>
      </c>
      <c r="T8" s="8">
        <f t="shared" si="5"/>
        <v>0</v>
      </c>
      <c r="U8" s="4">
        <v>130</v>
      </c>
      <c r="V8" s="4">
        <v>173</v>
      </c>
      <c r="W8" s="10">
        <f t="shared" si="6"/>
        <v>33.076923076923066</v>
      </c>
      <c r="X8" s="4">
        <v>296</v>
      </c>
      <c r="Y8" s="4">
        <v>280</v>
      </c>
      <c r="Z8" s="8">
        <f t="shared" si="7"/>
        <v>-5.4054054054054035</v>
      </c>
      <c r="AA8" s="16">
        <f t="shared" si="8"/>
        <v>195.33333333333334</v>
      </c>
      <c r="AB8" s="16">
        <f t="shared" si="9"/>
        <v>201.66666666666666</v>
      </c>
    </row>
    <row r="9" spans="1:28" ht="48" customHeight="1" x14ac:dyDescent="0.4">
      <c r="A9" s="17">
        <v>5</v>
      </c>
      <c r="B9" s="2" t="s">
        <v>9</v>
      </c>
      <c r="C9" s="3">
        <v>3</v>
      </c>
      <c r="D9" s="6">
        <v>3</v>
      </c>
      <c r="E9" s="6">
        <v>3</v>
      </c>
      <c r="F9" s="4">
        <v>827</v>
      </c>
      <c r="G9" s="4">
        <v>729</v>
      </c>
      <c r="H9" s="4">
        <v>673</v>
      </c>
      <c r="I9" s="4">
        <v>506</v>
      </c>
      <c r="J9" s="7">
        <f t="shared" si="1"/>
        <v>-18.621523579201934</v>
      </c>
      <c r="K9" s="7">
        <f t="shared" si="2"/>
        <v>-30.58984910836763</v>
      </c>
      <c r="L9" s="4">
        <v>614</v>
      </c>
      <c r="M9" s="4">
        <v>369</v>
      </c>
      <c r="N9" s="9">
        <f t="shared" si="3"/>
        <v>-39.902280130293157</v>
      </c>
      <c r="O9" s="4">
        <v>78</v>
      </c>
      <c r="P9" s="4">
        <v>167</v>
      </c>
      <c r="Q9" s="10">
        <f t="shared" si="4"/>
        <v>114.10256410256409</v>
      </c>
      <c r="R9" s="4">
        <v>7</v>
      </c>
      <c r="S9" s="4">
        <v>5</v>
      </c>
      <c r="T9" s="8">
        <f t="shared" si="5"/>
        <v>-28.571428571428569</v>
      </c>
      <c r="U9" s="4">
        <v>127</v>
      </c>
      <c r="V9" s="4">
        <v>151</v>
      </c>
      <c r="W9" s="10">
        <f t="shared" si="6"/>
        <v>18.8976377952756</v>
      </c>
      <c r="X9" s="4">
        <v>517</v>
      </c>
      <c r="Y9" s="4">
        <v>183</v>
      </c>
      <c r="Z9" s="8">
        <f t="shared" si="7"/>
        <v>-64.603481624758217</v>
      </c>
      <c r="AA9" s="16">
        <f t="shared" si="8"/>
        <v>243</v>
      </c>
      <c r="AB9" s="16">
        <f t="shared" si="9"/>
        <v>168.66666666666666</v>
      </c>
    </row>
    <row r="10" spans="1:28" ht="48" customHeight="1" x14ac:dyDescent="0.4">
      <c r="A10" s="17">
        <v>6</v>
      </c>
      <c r="B10" s="2" t="s">
        <v>10</v>
      </c>
      <c r="C10" s="3">
        <v>4</v>
      </c>
      <c r="D10" s="6">
        <v>4</v>
      </c>
      <c r="E10" s="6">
        <v>4</v>
      </c>
      <c r="F10" s="4">
        <v>1007</v>
      </c>
      <c r="G10" s="4">
        <v>745</v>
      </c>
      <c r="H10" s="4">
        <v>1108</v>
      </c>
      <c r="I10" s="4">
        <v>820</v>
      </c>
      <c r="J10" s="7">
        <f t="shared" si="1"/>
        <v>10.029791459781535</v>
      </c>
      <c r="K10" s="7">
        <f t="shared" si="2"/>
        <v>10.067114093959731</v>
      </c>
      <c r="L10" s="4">
        <v>675</v>
      </c>
      <c r="M10" s="4">
        <v>725</v>
      </c>
      <c r="N10" s="9">
        <f t="shared" si="3"/>
        <v>7.407407407407419</v>
      </c>
      <c r="O10" s="4">
        <v>289</v>
      </c>
      <c r="P10" s="4">
        <v>235</v>
      </c>
      <c r="Q10" s="10">
        <f t="shared" si="4"/>
        <v>-18.68512110726644</v>
      </c>
      <c r="R10" s="4">
        <v>12</v>
      </c>
      <c r="S10" s="4">
        <v>6</v>
      </c>
      <c r="T10" s="8">
        <f t="shared" si="5"/>
        <v>-50</v>
      </c>
      <c r="U10" s="4">
        <v>180</v>
      </c>
      <c r="V10" s="4">
        <v>193</v>
      </c>
      <c r="W10" s="10">
        <f t="shared" si="6"/>
        <v>7.2222222222222143</v>
      </c>
      <c r="X10" s="4">
        <v>264</v>
      </c>
      <c r="Y10" s="4">
        <v>386</v>
      </c>
      <c r="Z10" s="8">
        <f t="shared" si="7"/>
        <v>46.212121212121218</v>
      </c>
      <c r="AA10" s="16">
        <f t="shared" si="8"/>
        <v>248.33333333333334</v>
      </c>
      <c r="AB10" s="16">
        <f t="shared" si="9"/>
        <v>273.33333333333331</v>
      </c>
    </row>
    <row r="11" spans="1:28" ht="48.75" customHeight="1" x14ac:dyDescent="0.4">
      <c r="A11" s="17">
        <v>7</v>
      </c>
      <c r="B11" s="2" t="s">
        <v>11</v>
      </c>
      <c r="C11" s="3">
        <v>4</v>
      </c>
      <c r="D11" s="6">
        <v>3</v>
      </c>
      <c r="E11" s="6">
        <v>3</v>
      </c>
      <c r="F11" s="4">
        <v>906</v>
      </c>
      <c r="G11" s="4">
        <v>781</v>
      </c>
      <c r="H11" s="4">
        <v>735</v>
      </c>
      <c r="I11" s="4">
        <v>672</v>
      </c>
      <c r="J11" s="7">
        <f t="shared" si="1"/>
        <v>-18.874172185430467</v>
      </c>
      <c r="K11" s="7">
        <f t="shared" si="2"/>
        <v>-13.956466069142124</v>
      </c>
      <c r="L11" s="4">
        <v>741</v>
      </c>
      <c r="M11" s="4">
        <v>607</v>
      </c>
      <c r="N11" s="9">
        <f t="shared" si="3"/>
        <v>-18.083670715249667</v>
      </c>
      <c r="O11" s="4">
        <v>227</v>
      </c>
      <c r="P11" s="4">
        <v>181</v>
      </c>
      <c r="Q11" s="10">
        <f t="shared" si="4"/>
        <v>-20.264317180616743</v>
      </c>
      <c r="R11" s="4">
        <v>5</v>
      </c>
      <c r="S11" s="4">
        <v>7</v>
      </c>
      <c r="T11" s="8">
        <f t="shared" si="5"/>
        <v>40</v>
      </c>
      <c r="U11" s="4">
        <v>342</v>
      </c>
      <c r="V11" s="4">
        <v>292</v>
      </c>
      <c r="W11" s="10">
        <f t="shared" si="6"/>
        <v>-14.619883040935676</v>
      </c>
      <c r="X11" s="4">
        <v>207</v>
      </c>
      <c r="Y11" s="4">
        <v>192</v>
      </c>
      <c r="Z11" s="8">
        <f t="shared" si="7"/>
        <v>-7.2463768115942031</v>
      </c>
      <c r="AA11" s="16">
        <f t="shared" si="8"/>
        <v>260.33333333333331</v>
      </c>
      <c r="AB11" s="16">
        <f t="shared" si="9"/>
        <v>224</v>
      </c>
    </row>
    <row r="12" spans="1:28" ht="48" customHeight="1" x14ac:dyDescent="0.4">
      <c r="A12" s="17">
        <v>8</v>
      </c>
      <c r="B12" s="2" t="s">
        <v>12</v>
      </c>
      <c r="C12" s="3">
        <v>3</v>
      </c>
      <c r="D12" s="6">
        <v>3</v>
      </c>
      <c r="E12" s="6">
        <v>1</v>
      </c>
      <c r="F12" s="4">
        <v>319</v>
      </c>
      <c r="G12" s="4">
        <v>226</v>
      </c>
      <c r="H12" s="4">
        <v>382</v>
      </c>
      <c r="I12" s="4">
        <v>238</v>
      </c>
      <c r="J12" s="7">
        <f t="shared" si="1"/>
        <v>19.749216300940446</v>
      </c>
      <c r="K12" s="7">
        <f t="shared" si="2"/>
        <v>5.3097345132743499</v>
      </c>
      <c r="L12" s="4">
        <v>226</v>
      </c>
      <c r="M12" s="4">
        <v>236</v>
      </c>
      <c r="N12" s="9">
        <f t="shared" si="3"/>
        <v>4.4247787610619582</v>
      </c>
      <c r="O12" s="4">
        <v>20</v>
      </c>
      <c r="P12" s="4">
        <v>25</v>
      </c>
      <c r="Q12" s="10">
        <f t="shared" si="4"/>
        <v>25</v>
      </c>
      <c r="R12" s="4">
        <v>3</v>
      </c>
      <c r="S12" s="4">
        <v>12</v>
      </c>
      <c r="T12" s="8">
        <f t="shared" si="5"/>
        <v>300</v>
      </c>
      <c r="U12" s="4">
        <v>73</v>
      </c>
      <c r="V12" s="4">
        <v>93</v>
      </c>
      <c r="W12" s="10">
        <f t="shared" si="6"/>
        <v>27.397260273972606</v>
      </c>
      <c r="X12" s="4">
        <v>130</v>
      </c>
      <c r="Y12" s="4">
        <v>108</v>
      </c>
      <c r="Z12" s="8">
        <f t="shared" si="7"/>
        <v>-16.92307692307692</v>
      </c>
      <c r="AA12" s="16">
        <f t="shared" si="8"/>
        <v>75.333333333333329</v>
      </c>
      <c r="AB12" s="16">
        <f t="shared" si="9"/>
        <v>79.333333333333329</v>
      </c>
    </row>
    <row r="13" spans="1:28" ht="48" customHeight="1" x14ac:dyDescent="0.4">
      <c r="A13" s="17">
        <v>9</v>
      </c>
      <c r="B13" s="2" t="s">
        <v>17</v>
      </c>
      <c r="C13" s="3">
        <v>5</v>
      </c>
      <c r="D13" s="6">
        <v>5</v>
      </c>
      <c r="E13" s="6">
        <v>5</v>
      </c>
      <c r="F13" s="4">
        <v>1267</v>
      </c>
      <c r="G13" s="4">
        <v>984</v>
      </c>
      <c r="H13" s="4">
        <v>1509</v>
      </c>
      <c r="I13" s="4">
        <v>1170</v>
      </c>
      <c r="J13" s="7">
        <f t="shared" si="1"/>
        <v>19.100236779794798</v>
      </c>
      <c r="K13" s="7">
        <f t="shared" si="2"/>
        <v>18.902439024390233</v>
      </c>
      <c r="L13" s="4">
        <v>883</v>
      </c>
      <c r="M13" s="4">
        <v>1150</v>
      </c>
      <c r="N13" s="9">
        <f t="shared" si="3"/>
        <v>30.237825594563986</v>
      </c>
      <c r="O13" s="4">
        <v>392</v>
      </c>
      <c r="P13" s="4">
        <v>342</v>
      </c>
      <c r="Q13" s="10">
        <f t="shared" si="4"/>
        <v>-12.755102040816325</v>
      </c>
      <c r="R13" s="4">
        <v>8</v>
      </c>
      <c r="S13" s="4">
        <v>21</v>
      </c>
      <c r="T13" s="8">
        <f t="shared" si="5"/>
        <v>162.5</v>
      </c>
      <c r="U13" s="4">
        <v>299</v>
      </c>
      <c r="V13" s="4">
        <v>425</v>
      </c>
      <c r="W13" s="10">
        <f t="shared" si="6"/>
        <v>42.140468227424748</v>
      </c>
      <c r="X13" s="4">
        <v>285</v>
      </c>
      <c r="Y13" s="4">
        <v>382</v>
      </c>
      <c r="Z13" s="8">
        <f t="shared" si="7"/>
        <v>34.035087719298247</v>
      </c>
      <c r="AA13" s="16">
        <f t="shared" si="8"/>
        <v>328</v>
      </c>
      <c r="AB13" s="16">
        <f t="shared" si="9"/>
        <v>390</v>
      </c>
    </row>
    <row r="14" spans="1:28" ht="48" customHeight="1" x14ac:dyDescent="0.4">
      <c r="A14" s="17">
        <v>10</v>
      </c>
      <c r="B14" s="2" t="s">
        <v>18</v>
      </c>
      <c r="C14" s="3">
        <v>3</v>
      </c>
      <c r="D14" s="6">
        <v>2</v>
      </c>
      <c r="E14" s="6">
        <v>2</v>
      </c>
      <c r="F14" s="4">
        <v>510</v>
      </c>
      <c r="G14" s="4">
        <v>311</v>
      </c>
      <c r="H14" s="4">
        <v>627</v>
      </c>
      <c r="I14" s="4">
        <v>383</v>
      </c>
      <c r="J14" s="7">
        <f t="shared" si="1"/>
        <v>22.941176470588246</v>
      </c>
      <c r="K14" s="7">
        <f t="shared" si="2"/>
        <v>23.151125401929249</v>
      </c>
      <c r="L14" s="4">
        <v>286</v>
      </c>
      <c r="M14" s="4">
        <v>362</v>
      </c>
      <c r="N14" s="9">
        <f t="shared" si="3"/>
        <v>26.573426573426588</v>
      </c>
      <c r="O14" s="4">
        <v>39</v>
      </c>
      <c r="P14" s="4">
        <v>80</v>
      </c>
      <c r="Q14" s="10">
        <f t="shared" si="4"/>
        <v>105.12820512820511</v>
      </c>
      <c r="R14" s="4">
        <v>3</v>
      </c>
      <c r="S14" s="4">
        <v>7</v>
      </c>
      <c r="T14" s="8">
        <f t="shared" si="5"/>
        <v>133.33333333333334</v>
      </c>
      <c r="U14" s="4">
        <v>94</v>
      </c>
      <c r="V14" s="4">
        <v>118</v>
      </c>
      <c r="W14" s="10">
        <f t="shared" si="6"/>
        <v>25.531914893617014</v>
      </c>
      <c r="X14" s="4">
        <v>175</v>
      </c>
      <c r="Y14" s="4">
        <v>178</v>
      </c>
      <c r="Z14" s="8">
        <f t="shared" si="7"/>
        <v>1.7142857142857082</v>
      </c>
      <c r="AA14" s="16">
        <f t="shared" si="8"/>
        <v>103.66666666666667</v>
      </c>
      <c r="AB14" s="16">
        <f t="shared" si="9"/>
        <v>127.66666666666667</v>
      </c>
    </row>
    <row r="15" spans="1:28" ht="48" customHeight="1" x14ac:dyDescent="0.4">
      <c r="A15" s="17">
        <v>11</v>
      </c>
      <c r="B15" s="2" t="s">
        <v>13</v>
      </c>
      <c r="C15" s="3">
        <v>3</v>
      </c>
      <c r="D15" s="6">
        <v>2</v>
      </c>
      <c r="E15" s="6">
        <v>2</v>
      </c>
      <c r="F15" s="4">
        <v>222</v>
      </c>
      <c r="G15" s="4">
        <v>160</v>
      </c>
      <c r="H15" s="4">
        <v>278</v>
      </c>
      <c r="I15" s="4">
        <v>172</v>
      </c>
      <c r="J15" s="7">
        <f t="shared" si="1"/>
        <v>25.22522522522523</v>
      </c>
      <c r="K15" s="7">
        <f t="shared" si="2"/>
        <v>7.5</v>
      </c>
      <c r="L15" s="4">
        <v>136</v>
      </c>
      <c r="M15" s="4">
        <v>181</v>
      </c>
      <c r="N15" s="9">
        <f t="shared" si="3"/>
        <v>33.088235294117652</v>
      </c>
      <c r="O15" s="4">
        <v>19</v>
      </c>
      <c r="P15" s="4">
        <v>21</v>
      </c>
      <c r="Q15" s="10">
        <f t="shared" si="4"/>
        <v>10.526315789473699</v>
      </c>
      <c r="R15" s="4">
        <v>8</v>
      </c>
      <c r="S15" s="4">
        <v>6</v>
      </c>
      <c r="T15" s="8">
        <f t="shared" si="5"/>
        <v>-25</v>
      </c>
      <c r="U15" s="4">
        <v>66</v>
      </c>
      <c r="V15" s="4">
        <v>70</v>
      </c>
      <c r="W15" s="10">
        <f t="shared" si="6"/>
        <v>6.0606060606060623</v>
      </c>
      <c r="X15" s="4">
        <v>67</v>
      </c>
      <c r="Y15" s="4">
        <v>75</v>
      </c>
      <c r="Z15" s="8">
        <f t="shared" si="7"/>
        <v>11.940298507462671</v>
      </c>
      <c r="AA15" s="16">
        <f t="shared" si="8"/>
        <v>53.333333333333336</v>
      </c>
      <c r="AB15" s="16">
        <f t="shared" si="9"/>
        <v>57.333333333333336</v>
      </c>
    </row>
    <row r="16" spans="1:28" ht="48" customHeight="1" x14ac:dyDescent="0.4">
      <c r="A16" s="17">
        <v>12</v>
      </c>
      <c r="B16" s="2" t="s">
        <v>19</v>
      </c>
      <c r="C16" s="3">
        <v>3</v>
      </c>
      <c r="D16" s="6">
        <v>3</v>
      </c>
      <c r="E16" s="6">
        <v>3</v>
      </c>
      <c r="F16" s="4">
        <v>644</v>
      </c>
      <c r="G16" s="4">
        <v>471</v>
      </c>
      <c r="H16" s="4">
        <v>750</v>
      </c>
      <c r="I16" s="4">
        <v>525</v>
      </c>
      <c r="J16" s="7">
        <f t="shared" si="1"/>
        <v>16.459627329192557</v>
      </c>
      <c r="K16" s="7">
        <f t="shared" si="2"/>
        <v>11.464968152866234</v>
      </c>
      <c r="L16" s="4">
        <v>437</v>
      </c>
      <c r="M16" s="4">
        <v>475</v>
      </c>
      <c r="N16" s="9">
        <f t="shared" si="3"/>
        <v>8.6956521739130324</v>
      </c>
      <c r="O16" s="4">
        <v>152</v>
      </c>
      <c r="P16" s="4">
        <v>120</v>
      </c>
      <c r="Q16" s="10">
        <f t="shared" si="4"/>
        <v>-21.05263157894737</v>
      </c>
      <c r="R16" s="4">
        <v>5</v>
      </c>
      <c r="S16" s="4">
        <v>5</v>
      </c>
      <c r="T16" s="8">
        <f t="shared" si="5"/>
        <v>0</v>
      </c>
      <c r="U16" s="4">
        <v>126</v>
      </c>
      <c r="V16" s="4">
        <v>161</v>
      </c>
      <c r="W16" s="10">
        <f t="shared" si="6"/>
        <v>27.777777777777771</v>
      </c>
      <c r="X16" s="4">
        <v>188</v>
      </c>
      <c r="Y16" s="4">
        <v>239</v>
      </c>
      <c r="Z16" s="8">
        <f t="shared" si="7"/>
        <v>27.127659574468083</v>
      </c>
      <c r="AA16" s="16">
        <f t="shared" si="8"/>
        <v>157</v>
      </c>
      <c r="AB16" s="16">
        <f t="shared" si="9"/>
        <v>175</v>
      </c>
    </row>
    <row r="17" spans="1:28" ht="48" customHeight="1" x14ac:dyDescent="0.4">
      <c r="A17" s="17">
        <v>13</v>
      </c>
      <c r="B17" s="2" t="s">
        <v>14</v>
      </c>
      <c r="C17" s="3">
        <v>3</v>
      </c>
      <c r="D17" s="6">
        <v>1</v>
      </c>
      <c r="E17" s="6">
        <v>1</v>
      </c>
      <c r="F17" s="4">
        <v>149</v>
      </c>
      <c r="G17" s="4">
        <v>106</v>
      </c>
      <c r="H17" s="4">
        <v>203</v>
      </c>
      <c r="I17" s="4">
        <v>136</v>
      </c>
      <c r="J17" s="7">
        <f t="shared" si="1"/>
        <v>36.241610738255019</v>
      </c>
      <c r="K17" s="7">
        <f t="shared" si="2"/>
        <v>28.301886792452819</v>
      </c>
      <c r="L17" s="4">
        <v>94</v>
      </c>
      <c r="M17" s="4">
        <v>108</v>
      </c>
      <c r="N17" s="9">
        <f t="shared" si="3"/>
        <v>14.893617021276611</v>
      </c>
      <c r="O17" s="4">
        <v>19</v>
      </c>
      <c r="P17" s="4">
        <v>15</v>
      </c>
      <c r="Q17" s="10">
        <f t="shared" si="4"/>
        <v>-21.05263157894737</v>
      </c>
      <c r="R17" s="4">
        <v>1</v>
      </c>
      <c r="S17" s="4">
        <v>3</v>
      </c>
      <c r="T17" s="8">
        <f t="shared" si="5"/>
        <v>200</v>
      </c>
      <c r="U17" s="4">
        <v>22</v>
      </c>
      <c r="V17" s="4">
        <v>54</v>
      </c>
      <c r="W17" s="10">
        <f t="shared" si="6"/>
        <v>145.45454545454547</v>
      </c>
      <c r="X17" s="4">
        <v>64</v>
      </c>
      <c r="Y17" s="4">
        <v>64</v>
      </c>
      <c r="Z17" s="8">
        <f t="shared" si="7"/>
        <v>0</v>
      </c>
      <c r="AA17" s="16">
        <f t="shared" si="8"/>
        <v>35.333333333333336</v>
      </c>
      <c r="AB17" s="16">
        <f t="shared" si="9"/>
        <v>45.333333333333336</v>
      </c>
    </row>
    <row r="18" spans="1:28" ht="48" customHeight="1" x14ac:dyDescent="0.4">
      <c r="A18" s="17">
        <v>14</v>
      </c>
      <c r="B18" s="2" t="s">
        <v>15</v>
      </c>
      <c r="C18" s="3">
        <v>5</v>
      </c>
      <c r="D18" s="6">
        <v>5</v>
      </c>
      <c r="E18" s="6">
        <v>5</v>
      </c>
      <c r="F18" s="4">
        <v>932</v>
      </c>
      <c r="G18" s="4">
        <v>647</v>
      </c>
      <c r="H18" s="4">
        <v>1028</v>
      </c>
      <c r="I18" s="4">
        <v>729</v>
      </c>
      <c r="J18" s="7">
        <f t="shared" si="1"/>
        <v>10.300429184549358</v>
      </c>
      <c r="K18" s="7">
        <f t="shared" si="2"/>
        <v>12.673879443585776</v>
      </c>
      <c r="L18" s="4">
        <v>611</v>
      </c>
      <c r="M18" s="4">
        <v>622</v>
      </c>
      <c r="N18" s="9">
        <f t="shared" si="3"/>
        <v>1.8003273322422189</v>
      </c>
      <c r="O18" s="4">
        <v>223</v>
      </c>
      <c r="P18" s="4">
        <v>181</v>
      </c>
      <c r="Q18" s="10">
        <f t="shared" si="4"/>
        <v>-18.834080717488789</v>
      </c>
      <c r="R18" s="4">
        <v>6</v>
      </c>
      <c r="S18" s="4">
        <v>12</v>
      </c>
      <c r="T18" s="8">
        <f t="shared" si="5"/>
        <v>100</v>
      </c>
      <c r="U18" s="4">
        <v>183</v>
      </c>
      <c r="V18" s="4">
        <v>240</v>
      </c>
      <c r="W18" s="10">
        <f t="shared" si="6"/>
        <v>31.147540983606547</v>
      </c>
      <c r="X18" s="4">
        <v>235</v>
      </c>
      <c r="Y18" s="4">
        <v>296</v>
      </c>
      <c r="Z18" s="8">
        <f t="shared" si="7"/>
        <v>25.957446808510639</v>
      </c>
      <c r="AA18" s="16">
        <f t="shared" si="8"/>
        <v>215.66666666666666</v>
      </c>
      <c r="AB18" s="16">
        <f t="shared" si="9"/>
        <v>243</v>
      </c>
    </row>
    <row r="19" spans="1:28" ht="48" customHeight="1" x14ac:dyDescent="0.4">
      <c r="A19" s="17">
        <v>15</v>
      </c>
      <c r="B19" s="2" t="s">
        <v>20</v>
      </c>
      <c r="C19" s="3">
        <v>28</v>
      </c>
      <c r="D19" s="6">
        <v>18</v>
      </c>
      <c r="E19" s="6">
        <v>21</v>
      </c>
      <c r="F19" s="4">
        <v>8786</v>
      </c>
      <c r="G19" s="4">
        <v>6034</v>
      </c>
      <c r="H19" s="4">
        <v>10091</v>
      </c>
      <c r="I19" s="4">
        <v>7197</v>
      </c>
      <c r="J19" s="7">
        <f t="shared" si="1"/>
        <v>14.853175506487588</v>
      </c>
      <c r="K19" s="7">
        <f t="shared" si="2"/>
        <v>19.274113357640047</v>
      </c>
      <c r="L19" s="4">
        <v>5047</v>
      </c>
      <c r="M19" s="4">
        <v>5812</v>
      </c>
      <c r="N19" s="9">
        <f t="shared" si="3"/>
        <v>15.157519318406969</v>
      </c>
      <c r="O19" s="4">
        <v>2505</v>
      </c>
      <c r="P19" s="4">
        <v>2369</v>
      </c>
      <c r="Q19" s="10">
        <f t="shared" si="4"/>
        <v>-5.4291417165668605</v>
      </c>
      <c r="R19" s="4">
        <v>106</v>
      </c>
      <c r="S19" s="4">
        <v>120</v>
      </c>
      <c r="T19" s="8">
        <f t="shared" si="5"/>
        <v>13.20754716981132</v>
      </c>
      <c r="U19" s="4">
        <v>1422</v>
      </c>
      <c r="V19" s="4">
        <v>2252</v>
      </c>
      <c r="W19" s="10">
        <f t="shared" si="6"/>
        <v>58.368495077355846</v>
      </c>
      <c r="X19" s="4">
        <v>2001</v>
      </c>
      <c r="Y19" s="4">
        <v>2456</v>
      </c>
      <c r="Z19" s="8">
        <f t="shared" si="7"/>
        <v>22.738630684657664</v>
      </c>
      <c r="AA19" s="16">
        <f t="shared" si="8"/>
        <v>2011.3333333333333</v>
      </c>
      <c r="AB19" s="16">
        <f t="shared" si="9"/>
        <v>2399</v>
      </c>
    </row>
    <row r="20" spans="1:28" ht="48" customHeight="1" x14ac:dyDescent="0.4">
      <c r="A20" s="17">
        <v>16</v>
      </c>
      <c r="B20" s="2" t="s">
        <v>21</v>
      </c>
      <c r="C20" s="3">
        <v>6</v>
      </c>
      <c r="D20" s="6">
        <v>5</v>
      </c>
      <c r="E20" s="6">
        <v>3</v>
      </c>
      <c r="F20" s="4">
        <v>1450</v>
      </c>
      <c r="G20" s="4">
        <v>1084</v>
      </c>
      <c r="H20" s="4">
        <v>1475</v>
      </c>
      <c r="I20" s="4">
        <v>1013</v>
      </c>
      <c r="J20" s="7">
        <f t="shared" si="1"/>
        <v>1.7241379310344769</v>
      </c>
      <c r="K20" s="7">
        <f t="shared" si="2"/>
        <v>-6.5498154981549703</v>
      </c>
      <c r="L20" s="4">
        <v>940</v>
      </c>
      <c r="M20" s="4">
        <v>824</v>
      </c>
      <c r="N20" s="9">
        <f t="shared" si="3"/>
        <v>-12.340425531914889</v>
      </c>
      <c r="O20" s="4">
        <v>403</v>
      </c>
      <c r="P20" s="4">
        <v>337</v>
      </c>
      <c r="Q20" s="10">
        <f t="shared" si="4"/>
        <v>-16.377171215880892</v>
      </c>
      <c r="R20" s="4">
        <v>6</v>
      </c>
      <c r="S20" s="4">
        <v>14</v>
      </c>
      <c r="T20" s="8">
        <f t="shared" si="5"/>
        <v>133.33333333333334</v>
      </c>
      <c r="U20" s="4">
        <v>345</v>
      </c>
      <c r="V20" s="4">
        <v>338</v>
      </c>
      <c r="W20" s="10">
        <f t="shared" si="6"/>
        <v>-2.0289855072463752</v>
      </c>
      <c r="X20" s="4">
        <v>330</v>
      </c>
      <c r="Y20" s="4">
        <v>324</v>
      </c>
      <c r="Z20" s="8">
        <f t="shared" si="7"/>
        <v>-1.818181818181813</v>
      </c>
      <c r="AA20" s="16">
        <f t="shared" si="8"/>
        <v>361.33333333333331</v>
      </c>
      <c r="AB20" s="16">
        <f t="shared" si="9"/>
        <v>337.66666666666669</v>
      </c>
    </row>
    <row r="21" spans="1:28" ht="48" customHeight="1" x14ac:dyDescent="0.4">
      <c r="A21" s="17">
        <v>17</v>
      </c>
      <c r="B21" s="2" t="s">
        <v>22</v>
      </c>
      <c r="C21" s="3">
        <v>3</v>
      </c>
      <c r="D21" s="6">
        <v>3</v>
      </c>
      <c r="E21" s="6">
        <v>3</v>
      </c>
      <c r="F21" s="4">
        <v>374</v>
      </c>
      <c r="G21" s="4">
        <v>267</v>
      </c>
      <c r="H21" s="4">
        <v>587</v>
      </c>
      <c r="I21" s="4">
        <v>444</v>
      </c>
      <c r="J21" s="7">
        <f t="shared" si="1"/>
        <v>56.951871657754026</v>
      </c>
      <c r="K21" s="7">
        <f t="shared" si="2"/>
        <v>66.292134831460686</v>
      </c>
      <c r="L21" s="4">
        <v>278</v>
      </c>
      <c r="M21" s="4">
        <v>399</v>
      </c>
      <c r="N21" s="9">
        <f t="shared" si="3"/>
        <v>43.525179856115102</v>
      </c>
      <c r="O21" s="4">
        <v>52</v>
      </c>
      <c r="P21" s="4">
        <v>35</v>
      </c>
      <c r="Q21" s="10">
        <f t="shared" si="4"/>
        <v>-32.692307692307693</v>
      </c>
      <c r="R21" s="4">
        <v>1</v>
      </c>
      <c r="S21" s="4">
        <v>12</v>
      </c>
      <c r="T21" s="8">
        <f t="shared" si="5"/>
        <v>1100</v>
      </c>
      <c r="U21" s="4">
        <v>102</v>
      </c>
      <c r="V21" s="4">
        <v>204</v>
      </c>
      <c r="W21" s="10">
        <f t="shared" si="6"/>
        <v>100</v>
      </c>
      <c r="X21" s="4">
        <v>112</v>
      </c>
      <c r="Y21" s="4">
        <v>193</v>
      </c>
      <c r="Z21" s="8">
        <f t="shared" si="7"/>
        <v>72.321428571428584</v>
      </c>
      <c r="AA21" s="16">
        <f t="shared" si="8"/>
        <v>89</v>
      </c>
      <c r="AB21" s="16">
        <f t="shared" si="9"/>
        <v>148</v>
      </c>
    </row>
    <row r="22" spans="1:28" ht="15" customHeight="1" x14ac:dyDescent="0.3"/>
    <row r="23" spans="1:28" s="18" customFormat="1" ht="15.75" customHeight="1" x14ac:dyDescent="0.35">
      <c r="A23" s="18" t="s">
        <v>45</v>
      </c>
    </row>
    <row r="24" spans="1:28" ht="15.75" customHeight="1" x14ac:dyDescent="0.3"/>
  </sheetData>
  <mergeCells count="19">
    <mergeCell ref="AB2:AB3"/>
    <mergeCell ref="M2:M3"/>
    <mergeCell ref="N2:N3"/>
    <mergeCell ref="O3:P3"/>
    <mergeCell ref="Q2:Q3"/>
    <mergeCell ref="R3:S3"/>
    <mergeCell ref="T2:T3"/>
    <mergeCell ref="U3:V3"/>
    <mergeCell ref="W2:W3"/>
    <mergeCell ref="J2:K2"/>
    <mergeCell ref="L2:L3"/>
    <mergeCell ref="X3:Y3"/>
    <mergeCell ref="Z2:Z3"/>
    <mergeCell ref="AA2:AA3"/>
    <mergeCell ref="B2:B3"/>
    <mergeCell ref="F2:G2"/>
    <mergeCell ref="A2:A3"/>
    <mergeCell ref="H2:I2"/>
    <mergeCell ref="C2:E2"/>
  </mergeCells>
  <pageMargins left="0.7" right="0.7" top="0.75" bottom="0.75" header="0.3" footer="0.3"/>
  <pageSetup paperSize="9" scale="29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2025-02-18T14:50:14Z</cp:lastPrinted>
  <dcterms:created xsi:type="dcterms:W3CDTF">2017-10-27T15:50:09Z</dcterms:created>
  <dcterms:modified xsi:type="dcterms:W3CDTF">2025-07-18T12:33:27Z</dcterms:modified>
</cp:coreProperties>
</file>