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Статистика" sheetId="1" r:id="rId1"/>
    <sheet name="Лист4" sheetId="5" state="hidden" r:id="rId2"/>
  </sheets>
  <definedNames>
    <definedName name="Суди">Статистика!$B$5:$B$14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1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E4" l="1"/>
  <c r="D4"/>
  <c r="F4" l="1"/>
  <c r="G4"/>
  <c r="P4" s="1"/>
  <c r="H4"/>
  <c r="I4"/>
  <c r="J4"/>
  <c r="K4"/>
  <c r="L4"/>
  <c r="M4"/>
  <c r="N4"/>
  <c r="O4"/>
  <c r="T28"/>
  <c r="S28"/>
  <c r="R28"/>
  <c r="Q28"/>
  <c r="T27"/>
  <c r="S27"/>
  <c r="R27"/>
  <c r="Q27"/>
  <c r="T26"/>
  <c r="S26"/>
  <c r="R26"/>
  <c r="Q26"/>
  <c r="T25"/>
  <c r="S25"/>
  <c r="R25"/>
  <c r="Q25"/>
  <c r="T4" l="1"/>
  <c r="Q4"/>
  <c r="V25"/>
  <c r="V26"/>
  <c r="V27"/>
  <c r="V28"/>
  <c r="S4"/>
  <c r="R4"/>
  <c r="T24"/>
  <c r="S24"/>
  <c r="R24"/>
  <c r="Q24"/>
  <c r="T23"/>
  <c r="S23"/>
  <c r="R23"/>
  <c r="Q23"/>
  <c r="T22"/>
  <c r="S22"/>
  <c r="R22"/>
  <c r="Q22"/>
  <c r="T21"/>
  <c r="S21"/>
  <c r="R21"/>
  <c r="Q21"/>
  <c r="T20"/>
  <c r="S20"/>
  <c r="R20"/>
  <c r="Q20"/>
  <c r="T19"/>
  <c r="S19"/>
  <c r="R19"/>
  <c r="Q19"/>
  <c r="T18"/>
  <c r="S18"/>
  <c r="R18"/>
  <c r="Q18"/>
  <c r="T17"/>
  <c r="S17"/>
  <c r="R17"/>
  <c r="Q17"/>
  <c r="T16"/>
  <c r="S16"/>
  <c r="R16"/>
  <c r="Q16"/>
  <c r="T15"/>
  <c r="S15"/>
  <c r="R15"/>
  <c r="Q15"/>
  <c r="V4" l="1"/>
  <c r="V17"/>
  <c r="V19"/>
  <c r="V22"/>
  <c r="V23"/>
  <c r="V24"/>
  <c r="V16"/>
  <c r="V20"/>
  <c r="V15"/>
  <c r="V18"/>
  <c r="V21"/>
  <c r="Q6"/>
  <c r="R6"/>
  <c r="S6"/>
  <c r="T6"/>
  <c r="Q7"/>
  <c r="R7"/>
  <c r="S7"/>
  <c r="T7"/>
  <c r="Q8"/>
  <c r="R8"/>
  <c r="S8"/>
  <c r="T8"/>
  <c r="Q9"/>
  <c r="R9"/>
  <c r="S9"/>
  <c r="T9"/>
  <c r="Q10"/>
  <c r="R10"/>
  <c r="S10"/>
  <c r="T10"/>
  <c r="Q11"/>
  <c r="R11"/>
  <c r="S11"/>
  <c r="T11"/>
  <c r="Q12"/>
  <c r="R12"/>
  <c r="S12"/>
  <c r="T12"/>
  <c r="Q13"/>
  <c r="R13"/>
  <c r="S13"/>
  <c r="T13"/>
  <c r="Q14"/>
  <c r="R14"/>
  <c r="S14"/>
  <c r="T14"/>
  <c r="Q5"/>
  <c r="R5"/>
  <c r="S5"/>
  <c r="T5"/>
  <c r="V14" l="1"/>
  <c r="V12"/>
  <c r="V10"/>
  <c r="V9"/>
  <c r="V8"/>
  <c r="V7"/>
  <c r="V6"/>
  <c r="V13"/>
  <c r="V5"/>
  <c r="V11"/>
</calcChain>
</file>

<file path=xl/sharedStrings.xml><?xml version="1.0" encoding="utf-8"?>
<sst xmlns="http://schemas.openxmlformats.org/spreadsheetml/2006/main" count="74" uniqueCount="51">
  <si>
    <t>Перебувало в провадженні  справ і матеріалів</t>
  </si>
  <si>
    <t>Розглянуто справ і матеріалів</t>
  </si>
  <si>
    <t>у тому числі надійшло у звітному періоді</t>
  </si>
  <si>
    <t xml:space="preserve">усього </t>
  </si>
  <si>
    <t>в т. ч.  не розглянуто понад 1 рік</t>
  </si>
  <si>
    <t>Всього</t>
  </si>
  <si>
    <t>№</t>
  </si>
  <si>
    <t>Кримін. %</t>
  </si>
  <si>
    <t>Цивільн. %</t>
  </si>
  <si>
    <t>Адм. Правопоруш. %</t>
  </si>
  <si>
    <t>Адм. %</t>
  </si>
  <si>
    <t>Відсоткове відношення</t>
  </si>
  <si>
    <t>Суд</t>
  </si>
  <si>
    <t>Область</t>
  </si>
  <si>
    <t>Надійшло  справ і матеріалів</t>
  </si>
  <si>
    <t>усього</t>
  </si>
  <si>
    <t>Кримін. (усього)</t>
  </si>
  <si>
    <t>Адмін.</t>
  </si>
  <si>
    <t>Цивільні</t>
  </si>
  <si>
    <t>Адм.правопоруш.</t>
  </si>
  <si>
    <t>Кримін. (слідчі судді)</t>
  </si>
  <si>
    <t xml:space="preserve">Кількісний склад суддів  суду </t>
  </si>
  <si>
    <t>визначено наказом ДСА</t>
  </si>
  <si>
    <t>здійснювали правосуддя у звітному періоді</t>
  </si>
  <si>
    <t>Середньо-місячне надходження всіх справ (в місяць)</t>
  </si>
  <si>
    <t>Арбузинський районний суд Миколаївської області</t>
  </si>
  <si>
    <t>Баштанський районний суд Миколаївської області</t>
  </si>
  <si>
    <t>Березанський районний суд Миколаївської області</t>
  </si>
  <si>
    <t>Березнегуватський районний суд Миколаївської області</t>
  </si>
  <si>
    <t>Братський районний суд Миколаївської області</t>
  </si>
  <si>
    <t>Веселинівський районний суд Миколаївської області</t>
  </si>
  <si>
    <t>Вознесенський міськрайонний суд Миколаївської області</t>
  </si>
  <si>
    <t>Врадіївський районний суд Миколаївської області</t>
  </si>
  <si>
    <t>Доманівський районний суд Миколаївської області</t>
  </si>
  <si>
    <t>Єланецький районний суд Миколаївської області</t>
  </si>
  <si>
    <t>Жовтневий районний суд Миколаївської області</t>
  </si>
  <si>
    <t>Казанківський районний суд Миколаївської області</t>
  </si>
  <si>
    <t>Кривоозерський районний суд Миколаївської області</t>
  </si>
  <si>
    <t>Миколаївський районний суд Миколаївської області</t>
  </si>
  <si>
    <t>Новобузький районний суд Миколаївської області</t>
  </si>
  <si>
    <t>Новоодеський районний суд Миколаївської області</t>
  </si>
  <si>
    <t>Очаківський  міськрайонний суд Миколаївської області</t>
  </si>
  <si>
    <t>Первомайський міськрайонний суд Миколаївської області</t>
  </si>
  <si>
    <t>Снігурівський районний суд Миколаївської області</t>
  </si>
  <si>
    <t>Южноукраїнський міський суд Миколаївської області</t>
  </si>
  <si>
    <t>Заводський районний суд м. Миколаєва</t>
  </si>
  <si>
    <t>Корабельний районний суд м. Миколаєва</t>
  </si>
  <si>
    <t>Ленінський районний суд м. Миколаєва</t>
  </si>
  <si>
    <t>Центральний районний суд м. Миколаєва</t>
  </si>
  <si>
    <t>Миколаївська</t>
  </si>
  <si>
    <t>Залишок нерозглянутих справ і матеріалів на кінець звітного періоду (станом на 31.12.2024)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</si>
</sst>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rgb="FFC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3" fontId="8" fillId="0" borderId="3" xfId="0" applyNumberFormat="1" applyFont="1" applyFill="1" applyBorder="1" applyAlignment="1" applyProtection="1">
      <alignment horizontal="center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/>
    <xf numFmtId="0" fontId="11" fillId="3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7" fillId="3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0" fillId="2" borderId="3" xfId="0" applyFont="1" applyFill="1" applyBorder="1"/>
    <xf numFmtId="10" fontId="12" fillId="0" borderId="3" xfId="0" applyNumberFormat="1" applyFont="1" applyBorder="1"/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10" fontId="2" fillId="0" borderId="0" xfId="0" applyNumberFormat="1" applyFont="1"/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8"/>
  <sheetViews>
    <sheetView tabSelected="1" zoomScale="80" zoomScaleNormal="80" workbookViewId="0">
      <selection activeCell="J5" sqref="J5"/>
    </sheetView>
  </sheetViews>
  <sheetFormatPr defaultColWidth="6.42578125" defaultRowHeight="15.75"/>
  <cols>
    <col min="1" max="1" width="4.7109375" style="1" customWidth="1"/>
    <col min="2" max="2" width="54.7109375" style="1" bestFit="1" customWidth="1"/>
    <col min="3" max="3" width="20.28515625" style="1" customWidth="1"/>
    <col min="4" max="5" width="13.85546875" style="1" customWidth="1"/>
    <col min="6" max="7" width="11.140625" style="1" customWidth="1"/>
    <col min="8" max="8" width="9.5703125" style="1" customWidth="1"/>
    <col min="9" max="10" width="11.140625" style="1" customWidth="1"/>
    <col min="11" max="15" width="10.42578125" style="1" customWidth="1"/>
    <col min="16" max="16" width="14.7109375" style="1" customWidth="1"/>
    <col min="17" max="20" width="8.5703125" style="1" customWidth="1"/>
    <col min="21" max="21" width="6.42578125" style="1"/>
    <col min="22" max="22" width="9.7109375" style="1" bestFit="1" customWidth="1"/>
    <col min="23" max="16384" width="6.42578125" style="1"/>
  </cols>
  <sheetData>
    <row r="1" spans="1:2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2" ht="58.5" customHeight="1">
      <c r="A2" s="19" t="s">
        <v>6</v>
      </c>
      <c r="B2" s="19" t="s">
        <v>12</v>
      </c>
      <c r="C2" s="13" t="s">
        <v>13</v>
      </c>
      <c r="D2" s="27" t="s">
        <v>21</v>
      </c>
      <c r="E2" s="27"/>
      <c r="F2" s="20" t="s">
        <v>0</v>
      </c>
      <c r="G2" s="20"/>
      <c r="H2" s="20" t="s">
        <v>1</v>
      </c>
      <c r="I2" s="26" t="s">
        <v>50</v>
      </c>
      <c r="J2" s="26"/>
      <c r="K2" s="5" t="s">
        <v>16</v>
      </c>
      <c r="L2" s="5" t="s">
        <v>20</v>
      </c>
      <c r="M2" s="5" t="s">
        <v>17</v>
      </c>
      <c r="N2" s="5" t="s">
        <v>18</v>
      </c>
      <c r="O2" s="5" t="s">
        <v>19</v>
      </c>
      <c r="P2" s="21" t="s">
        <v>24</v>
      </c>
      <c r="Q2" s="23" t="s">
        <v>11</v>
      </c>
      <c r="R2" s="24"/>
      <c r="S2" s="24"/>
      <c r="T2" s="25"/>
    </row>
    <row r="3" spans="1:22" ht="59.25" customHeight="1">
      <c r="A3" s="19"/>
      <c r="B3" s="19"/>
      <c r="C3" s="14"/>
      <c r="D3" s="17" t="s">
        <v>22</v>
      </c>
      <c r="E3" s="17" t="s">
        <v>23</v>
      </c>
      <c r="F3" s="7" t="s">
        <v>15</v>
      </c>
      <c r="G3" s="8" t="s">
        <v>2</v>
      </c>
      <c r="H3" s="20"/>
      <c r="I3" s="7" t="s">
        <v>3</v>
      </c>
      <c r="J3" s="9" t="s">
        <v>4</v>
      </c>
      <c r="K3" s="20" t="s">
        <v>14</v>
      </c>
      <c r="L3" s="20"/>
      <c r="M3" s="20"/>
      <c r="N3" s="20"/>
      <c r="O3" s="20"/>
      <c r="P3" s="22"/>
      <c r="Q3" s="5" t="s">
        <v>7</v>
      </c>
      <c r="R3" s="5" t="s">
        <v>10</v>
      </c>
      <c r="S3" s="5" t="s">
        <v>8</v>
      </c>
      <c r="T3" s="5" t="s">
        <v>9</v>
      </c>
    </row>
    <row r="4" spans="1:22">
      <c r="A4" s="6"/>
      <c r="B4" s="11" t="s">
        <v>5</v>
      </c>
      <c r="C4" s="11"/>
      <c r="D4" s="15">
        <f t="shared" ref="D4:O4" si="0">SUM(D5:D28)</f>
        <v>151</v>
      </c>
      <c r="E4" s="15">
        <f t="shared" si="0"/>
        <v>104</v>
      </c>
      <c r="F4" s="15">
        <f t="shared" si="0"/>
        <v>123730</v>
      </c>
      <c r="G4" s="15">
        <f t="shared" si="0"/>
        <v>105489</v>
      </c>
      <c r="H4" s="15">
        <f t="shared" si="0"/>
        <v>103003</v>
      </c>
      <c r="I4" s="15">
        <f t="shared" si="0"/>
        <v>20727</v>
      </c>
      <c r="J4" s="15">
        <f t="shared" si="0"/>
        <v>3789</v>
      </c>
      <c r="K4" s="15">
        <f t="shared" si="0"/>
        <v>30690</v>
      </c>
      <c r="L4" s="15">
        <f t="shared" si="0"/>
        <v>22667</v>
      </c>
      <c r="M4" s="15">
        <f t="shared" si="0"/>
        <v>645</v>
      </c>
      <c r="N4" s="15">
        <f t="shared" si="0"/>
        <v>45909</v>
      </c>
      <c r="O4" s="15">
        <f t="shared" si="0"/>
        <v>28245</v>
      </c>
      <c r="P4" s="2">
        <f>G4/12</f>
        <v>8790.75</v>
      </c>
      <c r="Q4" s="12">
        <f t="shared" ref="Q4" si="1">K4/G4</f>
        <v>0.29093080795153997</v>
      </c>
      <c r="R4" s="12">
        <f t="shared" ref="R4" si="2">M4/G4</f>
        <v>6.1143815942894522E-3</v>
      </c>
      <c r="S4" s="12">
        <f t="shared" ref="S4" si="3">N4/G4</f>
        <v>0.43520177459261156</v>
      </c>
      <c r="T4" s="12">
        <f t="shared" ref="T4" si="4">O4/G4</f>
        <v>0.26775303586155902</v>
      </c>
      <c r="V4" s="16">
        <f>SUM(Q4:T4)</f>
        <v>1</v>
      </c>
    </row>
    <row r="5" spans="1:22" ht="19.5" customHeight="1">
      <c r="A5" s="10">
        <v>1</v>
      </c>
      <c r="B5" s="3" t="s">
        <v>25</v>
      </c>
      <c r="C5" s="3" t="s">
        <v>49</v>
      </c>
      <c r="D5" s="18">
        <v>4</v>
      </c>
      <c r="E5" s="3">
        <v>3</v>
      </c>
      <c r="F5" s="2">
        <v>2203</v>
      </c>
      <c r="G5" s="2">
        <v>2064</v>
      </c>
      <c r="H5" s="2">
        <v>1947</v>
      </c>
      <c r="I5" s="2">
        <v>256</v>
      </c>
      <c r="J5" s="2">
        <v>9</v>
      </c>
      <c r="K5" s="2">
        <v>781</v>
      </c>
      <c r="L5" s="2">
        <v>229</v>
      </c>
      <c r="M5" s="2">
        <v>3</v>
      </c>
      <c r="N5" s="2">
        <v>564</v>
      </c>
      <c r="O5" s="2">
        <v>716</v>
      </c>
      <c r="P5" s="2">
        <v>89</v>
      </c>
      <c r="Q5" s="12">
        <f>K5/G5</f>
        <v>0.37839147286821706</v>
      </c>
      <c r="R5" s="12">
        <f>M5/G5</f>
        <v>1.4534883720930232E-3</v>
      </c>
      <c r="S5" s="12">
        <f>N5/G5</f>
        <v>0.27325581395348836</v>
      </c>
      <c r="T5" s="12">
        <f>O5/G5</f>
        <v>0.34689922480620156</v>
      </c>
      <c r="V5" s="16">
        <f t="shared" ref="V5:V28" si="5">SUM(Q5:T5)</f>
        <v>1</v>
      </c>
    </row>
    <row r="6" spans="1:22" ht="15.75" customHeight="1">
      <c r="A6" s="10">
        <v>2</v>
      </c>
      <c r="B6" s="3" t="s">
        <v>26</v>
      </c>
      <c r="C6" s="3" t="s">
        <v>49</v>
      </c>
      <c r="D6" s="18">
        <v>4</v>
      </c>
      <c r="E6" s="3">
        <v>3</v>
      </c>
      <c r="F6" s="2">
        <v>3393</v>
      </c>
      <c r="G6" s="2">
        <v>2927</v>
      </c>
      <c r="H6" s="2">
        <v>2951</v>
      </c>
      <c r="I6" s="2">
        <v>442</v>
      </c>
      <c r="J6" s="2">
        <v>57</v>
      </c>
      <c r="K6" s="2">
        <v>543</v>
      </c>
      <c r="L6" s="2">
        <v>411</v>
      </c>
      <c r="M6" s="2">
        <v>42</v>
      </c>
      <c r="N6" s="2">
        <v>1276</v>
      </c>
      <c r="O6" s="2">
        <v>1066</v>
      </c>
      <c r="P6" s="2">
        <f t="shared" ref="P6:P28" si="6">G6/12</f>
        <v>243.91666666666666</v>
      </c>
      <c r="Q6" s="12">
        <f t="shared" ref="Q6:Q14" si="7">K6/G6</f>
        <v>0.18551417833959685</v>
      </c>
      <c r="R6" s="12">
        <f t="shared" ref="R6:R14" si="8">M6/G6</f>
        <v>1.434916296549368E-2</v>
      </c>
      <c r="S6" s="12">
        <f t="shared" ref="S6:S14" si="9">N6/G6</f>
        <v>0.43594123676118895</v>
      </c>
      <c r="T6" s="12">
        <f t="shared" ref="T6:T14" si="10">O6/G6</f>
        <v>0.36419542193372051</v>
      </c>
      <c r="V6" s="16">
        <f t="shared" si="5"/>
        <v>1</v>
      </c>
    </row>
    <row r="7" spans="1:22" ht="15.75" customHeight="1">
      <c r="A7" s="10">
        <v>3</v>
      </c>
      <c r="B7" s="3" t="s">
        <v>27</v>
      </c>
      <c r="C7" s="3" t="s">
        <v>49</v>
      </c>
      <c r="D7" s="18">
        <v>4</v>
      </c>
      <c r="E7" s="3">
        <v>2</v>
      </c>
      <c r="F7" s="2">
        <v>2533</v>
      </c>
      <c r="G7" s="2">
        <v>1902</v>
      </c>
      <c r="H7" s="2">
        <v>1931</v>
      </c>
      <c r="I7" s="2">
        <v>602</v>
      </c>
      <c r="J7" s="2">
        <v>173</v>
      </c>
      <c r="K7" s="2">
        <v>310</v>
      </c>
      <c r="L7" s="2">
        <v>157</v>
      </c>
      <c r="M7" s="2">
        <v>7</v>
      </c>
      <c r="N7" s="2">
        <v>770</v>
      </c>
      <c r="O7" s="2">
        <v>815</v>
      </c>
      <c r="P7" s="2">
        <f t="shared" si="6"/>
        <v>158.5</v>
      </c>
      <c r="Q7" s="12">
        <f t="shared" si="7"/>
        <v>0.16298633017875921</v>
      </c>
      <c r="R7" s="12">
        <f t="shared" si="8"/>
        <v>3.6803364879074659E-3</v>
      </c>
      <c r="S7" s="12">
        <f t="shared" si="9"/>
        <v>0.40483701366982122</v>
      </c>
      <c r="T7" s="12">
        <f t="shared" si="10"/>
        <v>0.42849631966351209</v>
      </c>
      <c r="V7" s="16">
        <f t="shared" si="5"/>
        <v>1</v>
      </c>
    </row>
    <row r="8" spans="1:22" ht="15.75" customHeight="1">
      <c r="A8" s="10">
        <v>4</v>
      </c>
      <c r="B8" s="3" t="s">
        <v>28</v>
      </c>
      <c r="C8" s="3" t="s">
        <v>49</v>
      </c>
      <c r="D8" s="18">
        <v>3</v>
      </c>
      <c r="E8" s="3">
        <v>2</v>
      </c>
      <c r="F8" s="2">
        <v>1322</v>
      </c>
      <c r="G8" s="2">
        <v>1216</v>
      </c>
      <c r="H8" s="2">
        <v>1175</v>
      </c>
      <c r="I8" s="2">
        <v>147</v>
      </c>
      <c r="J8" s="2">
        <v>5</v>
      </c>
      <c r="K8" s="2">
        <v>117</v>
      </c>
      <c r="L8" s="2"/>
      <c r="M8" s="2">
        <v>9</v>
      </c>
      <c r="N8" s="2">
        <v>597</v>
      </c>
      <c r="O8" s="2">
        <v>493</v>
      </c>
      <c r="P8" s="2">
        <f t="shared" si="6"/>
        <v>101.33333333333333</v>
      </c>
      <c r="Q8" s="12">
        <f t="shared" si="7"/>
        <v>9.6217105263157895E-2</v>
      </c>
      <c r="R8" s="12">
        <f t="shared" si="8"/>
        <v>7.4013157894736838E-3</v>
      </c>
      <c r="S8" s="12">
        <f t="shared" si="9"/>
        <v>0.49095394736842107</v>
      </c>
      <c r="T8" s="12">
        <f t="shared" si="10"/>
        <v>0.40542763157894735</v>
      </c>
      <c r="V8" s="16">
        <f t="shared" si="5"/>
        <v>1</v>
      </c>
    </row>
    <row r="9" spans="1:22" ht="15.75" customHeight="1">
      <c r="A9" s="10">
        <v>5</v>
      </c>
      <c r="B9" s="3" t="s">
        <v>29</v>
      </c>
      <c r="C9" s="3" t="s">
        <v>49</v>
      </c>
      <c r="D9" s="18">
        <v>3</v>
      </c>
      <c r="E9" s="3">
        <v>2</v>
      </c>
      <c r="F9" s="2">
        <v>1779</v>
      </c>
      <c r="G9" s="2">
        <v>1647</v>
      </c>
      <c r="H9" s="2">
        <v>1527</v>
      </c>
      <c r="I9" s="2">
        <v>252</v>
      </c>
      <c r="J9" s="2">
        <v>2</v>
      </c>
      <c r="K9" s="2">
        <v>558</v>
      </c>
      <c r="L9" s="2">
        <v>430</v>
      </c>
      <c r="M9" s="2">
        <v>2</v>
      </c>
      <c r="N9" s="2">
        <v>497</v>
      </c>
      <c r="O9" s="2">
        <v>590</v>
      </c>
      <c r="P9" s="2">
        <f t="shared" si="6"/>
        <v>137.25</v>
      </c>
      <c r="Q9" s="12">
        <f t="shared" si="7"/>
        <v>0.33879781420765026</v>
      </c>
      <c r="R9" s="12">
        <f t="shared" si="8"/>
        <v>1.2143290831815423E-3</v>
      </c>
      <c r="S9" s="12">
        <f t="shared" si="9"/>
        <v>0.30176077717061323</v>
      </c>
      <c r="T9" s="12">
        <f t="shared" si="10"/>
        <v>0.35822707953855493</v>
      </c>
      <c r="V9" s="16">
        <f t="shared" si="5"/>
        <v>1</v>
      </c>
    </row>
    <row r="10" spans="1:22" ht="15.75" customHeight="1">
      <c r="A10" s="10">
        <v>6</v>
      </c>
      <c r="B10" s="3" t="s">
        <v>30</v>
      </c>
      <c r="C10" s="3" t="s">
        <v>49</v>
      </c>
      <c r="D10" s="18">
        <v>4</v>
      </c>
      <c r="E10" s="3">
        <v>2</v>
      </c>
      <c r="F10" s="2">
        <v>1674</v>
      </c>
      <c r="G10" s="2">
        <v>1469</v>
      </c>
      <c r="H10" s="2">
        <v>1309</v>
      </c>
      <c r="I10" s="2">
        <v>365</v>
      </c>
      <c r="J10" s="2">
        <v>14</v>
      </c>
      <c r="K10" s="2">
        <v>269</v>
      </c>
      <c r="L10" s="2">
        <v>143</v>
      </c>
      <c r="M10" s="2">
        <v>9</v>
      </c>
      <c r="N10" s="2">
        <v>621</v>
      </c>
      <c r="O10" s="2">
        <v>570</v>
      </c>
      <c r="P10" s="2">
        <f t="shared" si="6"/>
        <v>122.41666666666667</v>
      </c>
      <c r="Q10" s="12">
        <f t="shared" si="7"/>
        <v>0.18311776718856365</v>
      </c>
      <c r="R10" s="12">
        <f t="shared" si="8"/>
        <v>6.1266167460857727E-3</v>
      </c>
      <c r="S10" s="12">
        <f t="shared" si="9"/>
        <v>0.42273655547991829</v>
      </c>
      <c r="T10" s="12">
        <f t="shared" si="10"/>
        <v>0.38801906058543228</v>
      </c>
      <c r="V10" s="16">
        <f t="shared" si="5"/>
        <v>1</v>
      </c>
    </row>
    <row r="11" spans="1:22" ht="15.75" customHeight="1">
      <c r="A11" s="10">
        <v>7</v>
      </c>
      <c r="B11" s="3" t="s">
        <v>31</v>
      </c>
      <c r="C11" s="3" t="s">
        <v>49</v>
      </c>
      <c r="D11" s="18">
        <v>12</v>
      </c>
      <c r="E11" s="3">
        <v>8</v>
      </c>
      <c r="F11" s="2">
        <v>7576</v>
      </c>
      <c r="G11" s="2">
        <v>7004</v>
      </c>
      <c r="H11" s="2">
        <v>6828</v>
      </c>
      <c r="I11" s="2">
        <v>748</v>
      </c>
      <c r="J11" s="2">
        <v>48</v>
      </c>
      <c r="K11" s="2">
        <v>2332</v>
      </c>
      <c r="L11" s="2">
        <v>1489</v>
      </c>
      <c r="M11" s="2">
        <v>57</v>
      </c>
      <c r="N11" s="2">
        <v>2187</v>
      </c>
      <c r="O11" s="2">
        <v>2428</v>
      </c>
      <c r="P11" s="2">
        <f t="shared" si="6"/>
        <v>583.66666666666663</v>
      </c>
      <c r="Q11" s="12">
        <f t="shared" si="7"/>
        <v>0.3329525985151342</v>
      </c>
      <c r="R11" s="12">
        <f t="shared" si="8"/>
        <v>8.1382067390062818E-3</v>
      </c>
      <c r="S11" s="12">
        <f t="shared" si="9"/>
        <v>0.31225014277555685</v>
      </c>
      <c r="T11" s="12">
        <f t="shared" si="10"/>
        <v>0.34665905197030267</v>
      </c>
      <c r="V11" s="16">
        <f t="shared" si="5"/>
        <v>1</v>
      </c>
    </row>
    <row r="12" spans="1:22" ht="15" customHeight="1">
      <c r="A12" s="10">
        <v>8</v>
      </c>
      <c r="B12" s="3" t="s">
        <v>32</v>
      </c>
      <c r="C12" s="3" t="s">
        <v>49</v>
      </c>
      <c r="D12" s="18">
        <v>3</v>
      </c>
      <c r="E12" s="3">
        <v>1</v>
      </c>
      <c r="F12" s="2">
        <v>1393</v>
      </c>
      <c r="G12" s="2">
        <v>1196</v>
      </c>
      <c r="H12" s="2">
        <v>1176</v>
      </c>
      <c r="I12" s="2">
        <v>217</v>
      </c>
      <c r="J12" s="2">
        <v>28</v>
      </c>
      <c r="K12" s="2">
        <v>232</v>
      </c>
      <c r="L12" s="2">
        <v>132</v>
      </c>
      <c r="M12" s="2">
        <v>10</v>
      </c>
      <c r="N12" s="2">
        <v>420</v>
      </c>
      <c r="O12" s="2">
        <v>534</v>
      </c>
      <c r="P12" s="2">
        <f t="shared" si="6"/>
        <v>99.666666666666671</v>
      </c>
      <c r="Q12" s="12">
        <f t="shared" si="7"/>
        <v>0.1939799331103679</v>
      </c>
      <c r="R12" s="12">
        <f t="shared" si="8"/>
        <v>8.3612040133779261E-3</v>
      </c>
      <c r="S12" s="12">
        <f t="shared" si="9"/>
        <v>0.3511705685618729</v>
      </c>
      <c r="T12" s="12">
        <f t="shared" si="10"/>
        <v>0.44648829431438125</v>
      </c>
      <c r="V12" s="16">
        <f t="shared" si="5"/>
        <v>1</v>
      </c>
    </row>
    <row r="13" spans="1:22" ht="15.75" customHeight="1">
      <c r="A13" s="10">
        <v>9</v>
      </c>
      <c r="B13" s="3" t="s">
        <v>33</v>
      </c>
      <c r="C13" s="3" t="s">
        <v>49</v>
      </c>
      <c r="D13" s="18">
        <v>4</v>
      </c>
      <c r="E13" s="3">
        <v>3</v>
      </c>
      <c r="F13" s="2">
        <v>1850</v>
      </c>
      <c r="G13" s="2">
        <v>1514</v>
      </c>
      <c r="H13" s="2">
        <v>1432</v>
      </c>
      <c r="I13" s="2">
        <v>418</v>
      </c>
      <c r="J13" s="2">
        <v>81</v>
      </c>
      <c r="K13" s="2">
        <v>395</v>
      </c>
      <c r="L13" s="2">
        <v>206</v>
      </c>
      <c r="M13" s="2">
        <v>9</v>
      </c>
      <c r="N13" s="2">
        <v>580</v>
      </c>
      <c r="O13" s="2">
        <v>530</v>
      </c>
      <c r="P13" s="2">
        <f t="shared" si="6"/>
        <v>126.16666666666667</v>
      </c>
      <c r="Q13" s="12">
        <f t="shared" si="7"/>
        <v>0.2608982826948481</v>
      </c>
      <c r="R13" s="12">
        <f t="shared" si="8"/>
        <v>5.9445178335535004E-3</v>
      </c>
      <c r="S13" s="12">
        <f t="shared" si="9"/>
        <v>0.38309114927344784</v>
      </c>
      <c r="T13" s="12">
        <f t="shared" si="10"/>
        <v>0.35006605019815057</v>
      </c>
      <c r="V13" s="16">
        <f t="shared" si="5"/>
        <v>1</v>
      </c>
    </row>
    <row r="14" spans="1:22" ht="15.75" customHeight="1">
      <c r="A14" s="10">
        <v>10</v>
      </c>
      <c r="B14" s="3" t="s">
        <v>34</v>
      </c>
      <c r="C14" s="3" t="s">
        <v>49</v>
      </c>
      <c r="D14" s="18">
        <v>3</v>
      </c>
      <c r="E14" s="3">
        <v>1</v>
      </c>
      <c r="F14" s="2">
        <v>1155</v>
      </c>
      <c r="G14" s="2">
        <v>990</v>
      </c>
      <c r="H14" s="2">
        <v>987</v>
      </c>
      <c r="I14" s="2">
        <v>168</v>
      </c>
      <c r="J14" s="2">
        <v>27</v>
      </c>
      <c r="K14" s="2">
        <v>75</v>
      </c>
      <c r="L14" s="2"/>
      <c r="M14" s="2">
        <v>10</v>
      </c>
      <c r="N14" s="2">
        <v>392</v>
      </c>
      <c r="O14" s="2">
        <v>513</v>
      </c>
      <c r="P14" s="2">
        <f t="shared" si="6"/>
        <v>82.5</v>
      </c>
      <c r="Q14" s="12">
        <f t="shared" si="7"/>
        <v>7.575757575757576E-2</v>
      </c>
      <c r="R14" s="12">
        <f t="shared" si="8"/>
        <v>1.0101010101010102E-2</v>
      </c>
      <c r="S14" s="12">
        <f t="shared" si="9"/>
        <v>0.39595959595959596</v>
      </c>
      <c r="T14" s="12">
        <f t="shared" si="10"/>
        <v>0.51818181818181819</v>
      </c>
      <c r="V14" s="16">
        <f t="shared" si="5"/>
        <v>1</v>
      </c>
    </row>
    <row r="15" spans="1:22" ht="15.75" customHeight="1">
      <c r="A15" s="10">
        <v>11</v>
      </c>
      <c r="B15" s="3" t="s">
        <v>35</v>
      </c>
      <c r="C15" s="3" t="s">
        <v>49</v>
      </c>
      <c r="D15" s="18">
        <v>5</v>
      </c>
      <c r="E15" s="3">
        <v>5</v>
      </c>
      <c r="F15" s="2">
        <v>6230</v>
      </c>
      <c r="G15" s="2">
        <v>4948</v>
      </c>
      <c r="H15" s="2">
        <v>4938</v>
      </c>
      <c r="I15" s="2">
        <v>1292</v>
      </c>
      <c r="J15" s="2">
        <v>222</v>
      </c>
      <c r="K15" s="2">
        <v>1635</v>
      </c>
      <c r="L15" s="2">
        <v>1361</v>
      </c>
      <c r="M15" s="2">
        <v>22</v>
      </c>
      <c r="N15" s="2">
        <v>1841</v>
      </c>
      <c r="O15" s="2">
        <v>1450</v>
      </c>
      <c r="P15" s="2">
        <f t="shared" si="6"/>
        <v>412.33333333333331</v>
      </c>
      <c r="Q15" s="12">
        <f>K15/G15</f>
        <v>0.33043654001616812</v>
      </c>
      <c r="R15" s="12">
        <f>M15/G15</f>
        <v>4.4462409054163302E-3</v>
      </c>
      <c r="S15" s="12">
        <f>N15/G15</f>
        <v>0.37206952303961194</v>
      </c>
      <c r="T15" s="12">
        <f>O15/G15</f>
        <v>0.29304769603880354</v>
      </c>
      <c r="V15" s="16">
        <f t="shared" si="5"/>
        <v>1</v>
      </c>
    </row>
    <row r="16" spans="1:22" ht="15.75" customHeight="1">
      <c r="A16" s="10">
        <v>12</v>
      </c>
      <c r="B16" s="3" t="s">
        <v>36</v>
      </c>
      <c r="C16" s="3" t="s">
        <v>49</v>
      </c>
      <c r="D16" s="18">
        <v>3</v>
      </c>
      <c r="E16" s="3">
        <v>3</v>
      </c>
      <c r="F16" s="2">
        <v>2036</v>
      </c>
      <c r="G16" s="2">
        <v>1905</v>
      </c>
      <c r="H16" s="2">
        <v>1884</v>
      </c>
      <c r="I16" s="2">
        <v>152</v>
      </c>
      <c r="J16" s="2">
        <v>12</v>
      </c>
      <c r="K16" s="2">
        <v>668</v>
      </c>
      <c r="L16" s="2">
        <v>3</v>
      </c>
      <c r="M16" s="2">
        <v>5</v>
      </c>
      <c r="N16" s="2">
        <v>648</v>
      </c>
      <c r="O16" s="2">
        <v>584</v>
      </c>
      <c r="P16" s="2">
        <f t="shared" si="6"/>
        <v>158.75</v>
      </c>
      <c r="Q16" s="12">
        <f t="shared" ref="Q16:Q28" si="11">K16/G16</f>
        <v>0.35065616797900262</v>
      </c>
      <c r="R16" s="12">
        <f t="shared" ref="R16:R28" si="12">M16/G16</f>
        <v>2.6246719160104987E-3</v>
      </c>
      <c r="S16" s="12">
        <f t="shared" ref="S16:S28" si="13">N16/G16</f>
        <v>0.34015748031496063</v>
      </c>
      <c r="T16" s="12">
        <f t="shared" ref="T16:T28" si="14">O16/G16</f>
        <v>0.30656167979002624</v>
      </c>
      <c r="V16" s="16">
        <f t="shared" si="5"/>
        <v>1</v>
      </c>
    </row>
    <row r="17" spans="1:22" ht="15.75" customHeight="1">
      <c r="A17" s="10">
        <v>13</v>
      </c>
      <c r="B17" s="3" t="s">
        <v>37</v>
      </c>
      <c r="C17" s="3" t="s">
        <v>49</v>
      </c>
      <c r="D17" s="18">
        <v>3</v>
      </c>
      <c r="E17" s="3">
        <v>1</v>
      </c>
      <c r="F17" s="2">
        <v>1988</v>
      </c>
      <c r="G17" s="2">
        <v>1670</v>
      </c>
      <c r="H17" s="2">
        <v>1618</v>
      </c>
      <c r="I17" s="2">
        <v>370</v>
      </c>
      <c r="J17" s="2">
        <v>41</v>
      </c>
      <c r="K17" s="2">
        <v>399</v>
      </c>
      <c r="L17" s="2">
        <v>272</v>
      </c>
      <c r="M17" s="2">
        <v>21</v>
      </c>
      <c r="N17" s="2">
        <v>648</v>
      </c>
      <c r="O17" s="2">
        <v>602</v>
      </c>
      <c r="P17" s="2">
        <f t="shared" si="6"/>
        <v>139.16666666666666</v>
      </c>
      <c r="Q17" s="12">
        <f t="shared" si="11"/>
        <v>0.23892215568862277</v>
      </c>
      <c r="R17" s="12">
        <f t="shared" si="12"/>
        <v>1.2574850299401197E-2</v>
      </c>
      <c r="S17" s="12">
        <f t="shared" si="13"/>
        <v>0.38802395209580837</v>
      </c>
      <c r="T17" s="12">
        <f t="shared" si="14"/>
        <v>0.36047904191616764</v>
      </c>
      <c r="V17" s="16">
        <f t="shared" si="5"/>
        <v>1</v>
      </c>
    </row>
    <row r="18" spans="1:22" ht="15.75" customHeight="1">
      <c r="A18" s="10">
        <v>14</v>
      </c>
      <c r="B18" s="3" t="s">
        <v>38</v>
      </c>
      <c r="C18" s="3" t="s">
        <v>49</v>
      </c>
      <c r="D18" s="18">
        <v>5</v>
      </c>
      <c r="E18" s="3">
        <v>4</v>
      </c>
      <c r="F18" s="2">
        <v>5153</v>
      </c>
      <c r="G18" s="2">
        <v>3726</v>
      </c>
      <c r="H18" s="2">
        <v>3732</v>
      </c>
      <c r="I18" s="2">
        <v>1421</v>
      </c>
      <c r="J18" s="2">
        <v>654</v>
      </c>
      <c r="K18" s="2">
        <v>812</v>
      </c>
      <c r="L18" s="2">
        <v>470</v>
      </c>
      <c r="M18" s="2">
        <v>12</v>
      </c>
      <c r="N18" s="2">
        <v>1449</v>
      </c>
      <c r="O18" s="2">
        <v>1453</v>
      </c>
      <c r="P18" s="2">
        <f t="shared" si="6"/>
        <v>310.5</v>
      </c>
      <c r="Q18" s="12">
        <f t="shared" si="11"/>
        <v>0.21792807300053677</v>
      </c>
      <c r="R18" s="12">
        <f t="shared" si="12"/>
        <v>3.2206119162640902E-3</v>
      </c>
      <c r="S18" s="12">
        <f t="shared" si="13"/>
        <v>0.3888888888888889</v>
      </c>
      <c r="T18" s="12">
        <f t="shared" si="14"/>
        <v>0.38996242619431026</v>
      </c>
      <c r="V18" s="16">
        <f t="shared" si="5"/>
        <v>1</v>
      </c>
    </row>
    <row r="19" spans="1:22" ht="15.75" customHeight="1">
      <c r="A19" s="10">
        <v>15</v>
      </c>
      <c r="B19" s="3" t="s">
        <v>39</v>
      </c>
      <c r="C19" s="3" t="s">
        <v>49</v>
      </c>
      <c r="D19" s="18">
        <v>4</v>
      </c>
      <c r="E19" s="3">
        <v>3</v>
      </c>
      <c r="F19" s="2">
        <v>2798</v>
      </c>
      <c r="G19" s="2">
        <v>2611</v>
      </c>
      <c r="H19" s="2">
        <v>2503</v>
      </c>
      <c r="I19" s="2">
        <v>295</v>
      </c>
      <c r="J19" s="2">
        <v>21</v>
      </c>
      <c r="K19" s="2">
        <v>866</v>
      </c>
      <c r="L19" s="2">
        <v>727</v>
      </c>
      <c r="M19" s="2">
        <v>9</v>
      </c>
      <c r="N19" s="2">
        <v>902</v>
      </c>
      <c r="O19" s="2">
        <v>834</v>
      </c>
      <c r="P19" s="2">
        <f t="shared" si="6"/>
        <v>217.58333333333334</v>
      </c>
      <c r="Q19" s="12">
        <f t="shared" si="11"/>
        <v>0.33167368824205284</v>
      </c>
      <c r="R19" s="12">
        <f t="shared" si="12"/>
        <v>3.4469551895825352E-3</v>
      </c>
      <c r="S19" s="12">
        <f t="shared" si="13"/>
        <v>0.34546150900038297</v>
      </c>
      <c r="T19" s="12">
        <f t="shared" si="14"/>
        <v>0.31941784756798164</v>
      </c>
      <c r="V19" s="16">
        <f t="shared" si="5"/>
        <v>1</v>
      </c>
    </row>
    <row r="20" spans="1:22" ht="15.75" customHeight="1">
      <c r="A20" s="10">
        <v>16</v>
      </c>
      <c r="B20" s="3" t="s">
        <v>40</v>
      </c>
      <c r="C20" s="3" t="s">
        <v>49</v>
      </c>
      <c r="D20" s="18">
        <v>4</v>
      </c>
      <c r="E20" s="3">
        <v>3</v>
      </c>
      <c r="F20" s="2">
        <v>3778</v>
      </c>
      <c r="G20" s="2">
        <v>2827</v>
      </c>
      <c r="H20" s="2">
        <v>2719</v>
      </c>
      <c r="I20" s="2">
        <v>1059</v>
      </c>
      <c r="J20" s="2">
        <v>194</v>
      </c>
      <c r="K20" s="2">
        <v>920</v>
      </c>
      <c r="L20" s="2">
        <v>751</v>
      </c>
      <c r="M20" s="2">
        <v>31</v>
      </c>
      <c r="N20" s="2">
        <v>1056</v>
      </c>
      <c r="O20" s="2">
        <v>820</v>
      </c>
      <c r="P20" s="2">
        <f t="shared" si="6"/>
        <v>235.58333333333334</v>
      </c>
      <c r="Q20" s="12">
        <f t="shared" si="11"/>
        <v>0.32543332154227095</v>
      </c>
      <c r="R20" s="12">
        <f t="shared" si="12"/>
        <v>1.0965688008489564E-2</v>
      </c>
      <c r="S20" s="12">
        <f t="shared" si="13"/>
        <v>0.37354085603112841</v>
      </c>
      <c r="T20" s="12">
        <f t="shared" si="14"/>
        <v>0.29006013441811107</v>
      </c>
      <c r="V20" s="16">
        <f t="shared" si="5"/>
        <v>1</v>
      </c>
    </row>
    <row r="21" spans="1:22" ht="15.75" customHeight="1">
      <c r="A21" s="10">
        <v>17</v>
      </c>
      <c r="B21" s="3" t="s">
        <v>41</v>
      </c>
      <c r="C21" s="3" t="s">
        <v>49</v>
      </c>
      <c r="D21" s="18">
        <v>6</v>
      </c>
      <c r="E21" s="3">
        <v>2</v>
      </c>
      <c r="F21" s="2">
        <v>2150</v>
      </c>
      <c r="G21" s="2">
        <v>1907</v>
      </c>
      <c r="H21" s="2">
        <v>1819</v>
      </c>
      <c r="I21" s="2">
        <v>331</v>
      </c>
      <c r="J21" s="2">
        <v>51</v>
      </c>
      <c r="K21" s="2">
        <v>403</v>
      </c>
      <c r="L21" s="2">
        <v>272</v>
      </c>
      <c r="M21" s="2">
        <v>6</v>
      </c>
      <c r="N21" s="2">
        <v>894</v>
      </c>
      <c r="O21" s="2">
        <v>604</v>
      </c>
      <c r="P21" s="2">
        <f t="shared" si="6"/>
        <v>158.91666666666666</v>
      </c>
      <c r="Q21" s="12">
        <f t="shared" si="11"/>
        <v>0.21132669113791294</v>
      </c>
      <c r="R21" s="12">
        <f t="shared" si="12"/>
        <v>3.146303093864709E-3</v>
      </c>
      <c r="S21" s="12">
        <f t="shared" si="13"/>
        <v>0.46879916098584162</v>
      </c>
      <c r="T21" s="12">
        <f t="shared" si="14"/>
        <v>0.3167278447823807</v>
      </c>
      <c r="V21" s="16">
        <f t="shared" si="5"/>
        <v>1</v>
      </c>
    </row>
    <row r="22" spans="1:22" ht="15" customHeight="1">
      <c r="A22" s="10">
        <v>18</v>
      </c>
      <c r="B22" s="3" t="s">
        <v>42</v>
      </c>
      <c r="C22" s="3" t="s">
        <v>49</v>
      </c>
      <c r="D22" s="18">
        <v>12</v>
      </c>
      <c r="E22" s="3">
        <v>6</v>
      </c>
      <c r="F22" s="2">
        <v>8611</v>
      </c>
      <c r="G22" s="2">
        <v>7895</v>
      </c>
      <c r="H22" s="2">
        <v>7756</v>
      </c>
      <c r="I22" s="2">
        <v>855</v>
      </c>
      <c r="J22" s="2">
        <v>55</v>
      </c>
      <c r="K22" s="2">
        <v>1629</v>
      </c>
      <c r="L22" s="2">
        <v>1134</v>
      </c>
      <c r="M22" s="2">
        <v>46</v>
      </c>
      <c r="N22" s="2">
        <v>3282</v>
      </c>
      <c r="O22" s="2">
        <v>2938</v>
      </c>
      <c r="P22" s="2">
        <f t="shared" si="6"/>
        <v>657.91666666666663</v>
      </c>
      <c r="Q22" s="12">
        <f t="shared" si="11"/>
        <v>0.20633312222925904</v>
      </c>
      <c r="R22" s="12">
        <f t="shared" si="12"/>
        <v>5.8264724509183028E-3</v>
      </c>
      <c r="S22" s="12">
        <f t="shared" si="13"/>
        <v>0.41570614312856236</v>
      </c>
      <c r="T22" s="12">
        <f t="shared" si="14"/>
        <v>0.37213426219126028</v>
      </c>
      <c r="V22" s="16">
        <f t="shared" si="5"/>
        <v>1</v>
      </c>
    </row>
    <row r="23" spans="1:22" ht="15.75" customHeight="1">
      <c r="A23" s="10">
        <v>19</v>
      </c>
      <c r="B23" s="3" t="s">
        <v>43</v>
      </c>
      <c r="C23" s="3" t="s">
        <v>49</v>
      </c>
      <c r="D23" s="18">
        <v>4</v>
      </c>
      <c r="E23" s="3">
        <v>4</v>
      </c>
      <c r="F23" s="2">
        <v>3045</v>
      </c>
      <c r="G23" s="2">
        <v>2850</v>
      </c>
      <c r="H23" s="2">
        <v>2874</v>
      </c>
      <c r="I23" s="2">
        <v>171</v>
      </c>
      <c r="J23" s="2">
        <v>11</v>
      </c>
      <c r="K23" s="2">
        <v>735</v>
      </c>
      <c r="L23" s="2">
        <v>499</v>
      </c>
      <c r="M23" s="2">
        <v>5</v>
      </c>
      <c r="N23" s="2">
        <v>1087</v>
      </c>
      <c r="O23" s="2">
        <v>1023</v>
      </c>
      <c r="P23" s="2">
        <f t="shared" si="6"/>
        <v>237.5</v>
      </c>
      <c r="Q23" s="12">
        <f t="shared" si="11"/>
        <v>0.25789473684210529</v>
      </c>
      <c r="R23" s="12">
        <f t="shared" si="12"/>
        <v>1.7543859649122807E-3</v>
      </c>
      <c r="S23" s="12">
        <f t="shared" si="13"/>
        <v>0.3814035087719298</v>
      </c>
      <c r="T23" s="12">
        <f t="shared" si="14"/>
        <v>0.35894736842105263</v>
      </c>
      <c r="V23" s="16">
        <f t="shared" si="5"/>
        <v>1</v>
      </c>
    </row>
    <row r="24" spans="1:22" ht="15.75" customHeight="1">
      <c r="A24" s="10">
        <v>20</v>
      </c>
      <c r="B24" s="3" t="s">
        <v>44</v>
      </c>
      <c r="C24" s="3" t="s">
        <v>49</v>
      </c>
      <c r="D24" s="18">
        <v>5</v>
      </c>
      <c r="E24" s="3">
        <v>3</v>
      </c>
      <c r="F24" s="2">
        <v>3100</v>
      </c>
      <c r="G24" s="2">
        <v>2459</v>
      </c>
      <c r="H24" s="2">
        <v>2376</v>
      </c>
      <c r="I24" s="2">
        <v>724</v>
      </c>
      <c r="J24" s="2">
        <v>175</v>
      </c>
      <c r="K24" s="2">
        <v>537</v>
      </c>
      <c r="L24" s="2">
        <v>336</v>
      </c>
      <c r="M24" s="2">
        <v>20</v>
      </c>
      <c r="N24" s="2">
        <v>1080</v>
      </c>
      <c r="O24" s="2">
        <v>822</v>
      </c>
      <c r="P24" s="2">
        <f t="shared" si="6"/>
        <v>204.91666666666666</v>
      </c>
      <c r="Q24" s="12">
        <f t="shared" si="11"/>
        <v>0.2183814558763725</v>
      </c>
      <c r="R24" s="12">
        <f t="shared" si="12"/>
        <v>8.1333875559170387E-3</v>
      </c>
      <c r="S24" s="12">
        <f t="shared" si="13"/>
        <v>0.43920292801952016</v>
      </c>
      <c r="T24" s="12">
        <f t="shared" si="14"/>
        <v>0.33428222854819034</v>
      </c>
      <c r="V24" s="16">
        <f t="shared" si="5"/>
        <v>1</v>
      </c>
    </row>
    <row r="25" spans="1:22">
      <c r="A25" s="10">
        <v>21</v>
      </c>
      <c r="B25" s="3" t="s">
        <v>45</v>
      </c>
      <c r="C25" s="3" t="s">
        <v>49</v>
      </c>
      <c r="D25" s="18">
        <v>15</v>
      </c>
      <c r="E25" s="3">
        <v>13</v>
      </c>
      <c r="F25" s="2">
        <v>19530</v>
      </c>
      <c r="G25" s="2">
        <v>16806</v>
      </c>
      <c r="H25" s="2">
        <v>16737</v>
      </c>
      <c r="I25" s="2">
        <v>2793</v>
      </c>
      <c r="J25" s="2">
        <v>290</v>
      </c>
      <c r="K25" s="2">
        <v>7785</v>
      </c>
      <c r="L25" s="2">
        <v>6972</v>
      </c>
      <c r="M25" s="2">
        <v>56</v>
      </c>
      <c r="N25" s="2">
        <v>7144</v>
      </c>
      <c r="O25" s="2">
        <v>1821</v>
      </c>
      <c r="P25" s="2">
        <f t="shared" si="6"/>
        <v>1400.5</v>
      </c>
      <c r="Q25" s="12">
        <f t="shared" si="11"/>
        <v>0.46322741877900747</v>
      </c>
      <c r="R25" s="12">
        <f t="shared" si="12"/>
        <v>3.3321432821611331E-3</v>
      </c>
      <c r="S25" s="12">
        <f t="shared" si="13"/>
        <v>0.42508627870998456</v>
      </c>
      <c r="T25" s="12">
        <f t="shared" si="14"/>
        <v>0.10835415922884684</v>
      </c>
      <c r="V25" s="16">
        <f t="shared" si="5"/>
        <v>1</v>
      </c>
    </row>
    <row r="26" spans="1:22">
      <c r="A26" s="10">
        <v>22</v>
      </c>
      <c r="B26" s="3" t="s">
        <v>46</v>
      </c>
      <c r="C26" s="3" t="s">
        <v>49</v>
      </c>
      <c r="D26" s="18">
        <v>10</v>
      </c>
      <c r="E26" s="3">
        <v>7</v>
      </c>
      <c r="F26" s="2">
        <v>7686</v>
      </c>
      <c r="G26" s="2">
        <v>6420</v>
      </c>
      <c r="H26" s="2">
        <v>6400</v>
      </c>
      <c r="I26" s="2">
        <v>1286</v>
      </c>
      <c r="J26" s="2">
        <v>231</v>
      </c>
      <c r="K26" s="2">
        <v>1186</v>
      </c>
      <c r="L26" s="2">
        <v>813</v>
      </c>
      <c r="M26" s="2">
        <v>43</v>
      </c>
      <c r="N26" s="2">
        <v>3961</v>
      </c>
      <c r="O26" s="2">
        <v>1230</v>
      </c>
      <c r="P26" s="2">
        <f t="shared" si="6"/>
        <v>535</v>
      </c>
      <c r="Q26" s="12">
        <f t="shared" si="11"/>
        <v>0.18473520249221184</v>
      </c>
      <c r="R26" s="12">
        <f t="shared" si="12"/>
        <v>6.6978193146417448E-3</v>
      </c>
      <c r="S26" s="12">
        <f t="shared" si="13"/>
        <v>0.61697819314641744</v>
      </c>
      <c r="T26" s="12">
        <f t="shared" si="14"/>
        <v>0.19158878504672897</v>
      </c>
      <c r="V26" s="16">
        <f t="shared" si="5"/>
        <v>1</v>
      </c>
    </row>
    <row r="27" spans="1:22">
      <c r="A27" s="10">
        <v>23</v>
      </c>
      <c r="B27" s="3" t="s">
        <v>47</v>
      </c>
      <c r="C27" s="3" t="s">
        <v>49</v>
      </c>
      <c r="D27" s="18">
        <v>14</v>
      </c>
      <c r="E27" s="3">
        <v>9</v>
      </c>
      <c r="F27" s="2">
        <v>13552</v>
      </c>
      <c r="G27" s="2">
        <v>11681</v>
      </c>
      <c r="H27" s="2">
        <v>11235</v>
      </c>
      <c r="I27" s="2">
        <v>2317</v>
      </c>
      <c r="J27" s="2">
        <v>382</v>
      </c>
      <c r="K27" s="2">
        <v>1780</v>
      </c>
      <c r="L27" s="2">
        <v>1177</v>
      </c>
      <c r="M27" s="2">
        <v>113</v>
      </c>
      <c r="N27" s="2">
        <v>7215</v>
      </c>
      <c r="O27" s="2">
        <v>2573</v>
      </c>
      <c r="P27" s="2">
        <f t="shared" si="6"/>
        <v>973.41666666666663</v>
      </c>
      <c r="Q27" s="12">
        <f t="shared" si="11"/>
        <v>0.15238421368033558</v>
      </c>
      <c r="R27" s="12">
        <f t="shared" si="12"/>
        <v>9.6738292954370343E-3</v>
      </c>
      <c r="S27" s="12">
        <f t="shared" si="13"/>
        <v>0.61766972005821419</v>
      </c>
      <c r="T27" s="12">
        <f t="shared" si="14"/>
        <v>0.2202722369660132</v>
      </c>
      <c r="V27" s="16">
        <f t="shared" si="5"/>
        <v>1</v>
      </c>
    </row>
    <row r="28" spans="1:22">
      <c r="A28" s="10">
        <v>24</v>
      </c>
      <c r="B28" s="3" t="s">
        <v>48</v>
      </c>
      <c r="C28" s="3" t="s">
        <v>49</v>
      </c>
      <c r="D28" s="18">
        <v>17</v>
      </c>
      <c r="E28" s="3">
        <v>14</v>
      </c>
      <c r="F28" s="2">
        <v>19195</v>
      </c>
      <c r="G28" s="2">
        <v>15855</v>
      </c>
      <c r="H28" s="2">
        <v>15149</v>
      </c>
      <c r="I28" s="2">
        <v>4046</v>
      </c>
      <c r="J28" s="2">
        <v>1006</v>
      </c>
      <c r="K28" s="2">
        <v>5723</v>
      </c>
      <c r="L28" s="2">
        <v>4683</v>
      </c>
      <c r="M28" s="2">
        <v>98</v>
      </c>
      <c r="N28" s="2">
        <v>6798</v>
      </c>
      <c r="O28" s="2">
        <v>3236</v>
      </c>
      <c r="P28" s="2">
        <f t="shared" si="6"/>
        <v>1321.25</v>
      </c>
      <c r="Q28" s="12">
        <f t="shared" si="11"/>
        <v>0.36095868811100601</v>
      </c>
      <c r="R28" s="12">
        <f t="shared" si="12"/>
        <v>6.1810154525386313E-3</v>
      </c>
      <c r="S28" s="12">
        <f t="shared" si="13"/>
        <v>0.42876064333017977</v>
      </c>
      <c r="T28" s="12">
        <f t="shared" si="14"/>
        <v>0.20409965310627562</v>
      </c>
      <c r="V28" s="16">
        <f t="shared" si="5"/>
        <v>1</v>
      </c>
    </row>
  </sheetData>
  <mergeCells count="9">
    <mergeCell ref="A2:A3"/>
    <mergeCell ref="F2:G2"/>
    <mergeCell ref="H2:H3"/>
    <mergeCell ref="P2:P3"/>
    <mergeCell ref="Q2:T2"/>
    <mergeCell ref="B2:B3"/>
    <mergeCell ref="K3:O3"/>
    <mergeCell ref="I2:J2"/>
    <mergeCell ref="D2:E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Статистика</vt:lpstr>
      <vt:lpstr>Лист4</vt:lpstr>
      <vt:lpstr>Суди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Кудрицька Тетяна Юріївна</dc:creator>
  <cp:lastModifiedBy>User</cp:lastModifiedBy>
  <cp:lastPrinted>2025-01-21T13:12:31Z</cp:lastPrinted>
  <dcterms:created xsi:type="dcterms:W3CDTF">2017-10-27T15:50:09Z</dcterms:created>
  <dcterms:modified xsi:type="dcterms:W3CDTF">2025-01-21T13:12:53Z</dcterms:modified>
</cp:coreProperties>
</file>