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erver\Share\Маруся 2\Маруся\"/>
    </mc:Choice>
  </mc:AlternateContent>
  <xr:revisionPtr revIDLastSave="0" documentId="13_ncr:1_{0E8D423D-F594-424E-A9BC-03CD0E55D2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атистика" sheetId="1" r:id="rId1"/>
    <sheet name="Лист4" sheetId="5" state="hidden" r:id="rId2"/>
  </sheets>
  <definedNames>
    <definedName name="Суди">Статистика!$B$5:$B$18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C4" i="1"/>
  <c r="Z21" i="1"/>
  <c r="Z22" i="1"/>
  <c r="Z23" i="1"/>
  <c r="Z24" i="1"/>
  <c r="Z25" i="1"/>
  <c r="Z26" i="1"/>
  <c r="Z27" i="1"/>
  <c r="Z28" i="1"/>
  <c r="W21" i="1"/>
  <c r="W22" i="1"/>
  <c r="W23" i="1"/>
  <c r="W24" i="1"/>
  <c r="W25" i="1"/>
  <c r="W26" i="1"/>
  <c r="W27" i="1"/>
  <c r="W28" i="1"/>
  <c r="T21" i="1"/>
  <c r="T22" i="1"/>
  <c r="T23" i="1"/>
  <c r="T24" i="1"/>
  <c r="T25" i="1"/>
  <c r="T26" i="1"/>
  <c r="T27" i="1"/>
  <c r="T28" i="1"/>
  <c r="Q21" i="1"/>
  <c r="Q22" i="1"/>
  <c r="Q23" i="1"/>
  <c r="Q24" i="1"/>
  <c r="Q25" i="1"/>
  <c r="Q26" i="1"/>
  <c r="Q27" i="1"/>
  <c r="Q28" i="1"/>
  <c r="N21" i="1"/>
  <c r="N22" i="1"/>
  <c r="N23" i="1"/>
  <c r="N24" i="1"/>
  <c r="N25" i="1"/>
  <c r="N26" i="1"/>
  <c r="N27" i="1"/>
  <c r="N28" i="1"/>
  <c r="K21" i="1"/>
  <c r="K22" i="1"/>
  <c r="K23" i="1"/>
  <c r="K24" i="1"/>
  <c r="K25" i="1"/>
  <c r="K26" i="1"/>
  <c r="K27" i="1"/>
  <c r="K28" i="1"/>
  <c r="J21" i="1"/>
  <c r="J22" i="1"/>
  <c r="J23" i="1"/>
  <c r="J24" i="1"/>
  <c r="J25" i="1"/>
  <c r="J26" i="1"/>
  <c r="J27" i="1"/>
  <c r="J28" i="1"/>
  <c r="AC6" i="1"/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5" i="1"/>
  <c r="Z5" i="1"/>
  <c r="Z20" i="1" l="1"/>
  <c r="W20" i="1"/>
  <c r="T20" i="1"/>
  <c r="Q20" i="1"/>
  <c r="N20" i="1"/>
  <c r="K20" i="1"/>
  <c r="J20" i="1"/>
  <c r="Z19" i="1"/>
  <c r="W19" i="1"/>
  <c r="T19" i="1"/>
  <c r="Q19" i="1"/>
  <c r="N19" i="1"/>
  <c r="K19" i="1"/>
  <c r="J19" i="1"/>
  <c r="Z18" i="1"/>
  <c r="W18" i="1"/>
  <c r="T18" i="1"/>
  <c r="Q18" i="1"/>
  <c r="N18" i="1"/>
  <c r="K18" i="1"/>
  <c r="J18" i="1"/>
  <c r="Z17" i="1"/>
  <c r="W17" i="1"/>
  <c r="T17" i="1"/>
  <c r="Q17" i="1"/>
  <c r="N17" i="1"/>
  <c r="K17" i="1"/>
  <c r="J17" i="1"/>
  <c r="Z16" i="1"/>
  <c r="W16" i="1"/>
  <c r="T16" i="1"/>
  <c r="Q16" i="1"/>
  <c r="N16" i="1"/>
  <c r="K16" i="1"/>
  <c r="J16" i="1"/>
  <c r="Z15" i="1"/>
  <c r="W15" i="1"/>
  <c r="T15" i="1"/>
  <c r="Q15" i="1"/>
  <c r="N15" i="1"/>
  <c r="K15" i="1"/>
  <c r="J15" i="1"/>
  <c r="Z14" i="1"/>
  <c r="W14" i="1"/>
  <c r="T14" i="1"/>
  <c r="Q14" i="1"/>
  <c r="N14" i="1"/>
  <c r="K14" i="1"/>
  <c r="J14" i="1"/>
  <c r="Z13" i="1"/>
  <c r="W13" i="1"/>
  <c r="T13" i="1"/>
  <c r="Q13" i="1"/>
  <c r="N13" i="1"/>
  <c r="K13" i="1"/>
  <c r="J13" i="1"/>
  <c r="Z12" i="1"/>
  <c r="W12" i="1"/>
  <c r="T12" i="1"/>
  <c r="Q12" i="1"/>
  <c r="N12" i="1"/>
  <c r="K12" i="1"/>
  <c r="J12" i="1"/>
  <c r="Z11" i="1"/>
  <c r="W11" i="1"/>
  <c r="T11" i="1"/>
  <c r="Q11" i="1"/>
  <c r="N11" i="1"/>
  <c r="K11" i="1"/>
  <c r="J11" i="1"/>
  <c r="Z10" i="1"/>
  <c r="W10" i="1"/>
  <c r="T10" i="1"/>
  <c r="Q10" i="1"/>
  <c r="N10" i="1"/>
  <c r="K10" i="1"/>
  <c r="J10" i="1"/>
  <c r="Z9" i="1"/>
  <c r="W9" i="1"/>
  <c r="T9" i="1"/>
  <c r="Q9" i="1"/>
  <c r="N9" i="1"/>
  <c r="K9" i="1"/>
  <c r="J9" i="1"/>
  <c r="Z8" i="1"/>
  <c r="W8" i="1"/>
  <c r="T8" i="1"/>
  <c r="Q8" i="1"/>
  <c r="N8" i="1"/>
  <c r="K8" i="1"/>
  <c r="J8" i="1"/>
  <c r="Z7" i="1"/>
  <c r="W7" i="1"/>
  <c r="T7" i="1"/>
  <c r="Q7" i="1"/>
  <c r="N7" i="1"/>
  <c r="K7" i="1"/>
  <c r="J7" i="1"/>
  <c r="Z6" i="1"/>
  <c r="W6" i="1"/>
  <c r="T6" i="1"/>
  <c r="Q6" i="1"/>
  <c r="N6" i="1"/>
  <c r="K6" i="1"/>
  <c r="J6" i="1"/>
  <c r="W5" i="1"/>
  <c r="T5" i="1"/>
  <c r="Q5" i="1"/>
  <c r="N5" i="1"/>
  <c r="K5" i="1"/>
  <c r="J5" i="1"/>
</calcChain>
</file>

<file path=xl/sharedStrings.xml><?xml version="1.0" encoding="utf-8"?>
<sst xmlns="http://schemas.openxmlformats.org/spreadsheetml/2006/main" count="63" uniqueCount="52">
  <si>
    <t>№</t>
  </si>
  <si>
    <t>Суд</t>
  </si>
  <si>
    <t>Надійшло  справ і матеріалів</t>
  </si>
  <si>
    <t>усього</t>
  </si>
  <si>
    <t xml:space="preserve">Кількісний склад суддів  суду </t>
  </si>
  <si>
    <t>визначено наказом ДСА</t>
  </si>
  <si>
    <t>% збільшення/зменшення</t>
  </si>
  <si>
    <t>Надійшло</t>
  </si>
  <si>
    <t>Перебувало у провадженні</t>
  </si>
  <si>
    <t>Надходження</t>
  </si>
  <si>
    <t>Всього</t>
  </si>
  <si>
    <t>Заводський районний суд м. Миколаєва</t>
  </si>
  <si>
    <t>Корабельний районний суд м. Миколаєва</t>
  </si>
  <si>
    <t>Інгульський районний суд м. Миколаєва</t>
  </si>
  <si>
    <t>Центральний районний суд м. Миколаєва</t>
  </si>
  <si>
    <t>Порівняльна таблиця судова статистика 2024 рік - 2025 рік</t>
  </si>
  <si>
    <t>здійснювали правосуддя у 2024</t>
  </si>
  <si>
    <t>здійснювали правосуддя у 2025</t>
  </si>
  <si>
    <t>Перебувало в провадженні  справ і матеріалів 2024</t>
  </si>
  <si>
    <t>Перебувало в провадженні  справ і матеріалів 2025</t>
  </si>
  <si>
    <t>Розглянуто справ і матеріалів 2024</t>
  </si>
  <si>
    <t>Розглянуто справ і матеріалів 2025</t>
  </si>
  <si>
    <t>Кримінальні 2024</t>
  </si>
  <si>
    <t>Кримінальні 2025</t>
  </si>
  <si>
    <t>Адміністративні 2024</t>
  </si>
  <si>
    <t>Адміністративні 2025</t>
  </si>
  <si>
    <t>Цивільні 2024</t>
  </si>
  <si>
    <t>Цивільні 2025</t>
  </si>
  <si>
    <t>Адмін.правопорушення 2024</t>
  </si>
  <si>
    <t>Адмін.правопорушення 2025</t>
  </si>
  <si>
    <t>Залишок в 2024</t>
  </si>
  <si>
    <t>Залишок в 2025</t>
  </si>
  <si>
    <t xml:space="preserve">Арбузинський районний суд </t>
  </si>
  <si>
    <t xml:space="preserve">Баштанський районний суд </t>
  </si>
  <si>
    <t xml:space="preserve">Березанський районний суд </t>
  </si>
  <si>
    <t xml:space="preserve">Березнегуватський районний суд </t>
  </si>
  <si>
    <t xml:space="preserve">Братський районний суд </t>
  </si>
  <si>
    <t xml:space="preserve">Веселинівський районний суд </t>
  </si>
  <si>
    <t xml:space="preserve">Вознесенський міськрайонний суд </t>
  </si>
  <si>
    <t xml:space="preserve">Врадіївський районний суд </t>
  </si>
  <si>
    <t xml:space="preserve">Доманівський районний суд </t>
  </si>
  <si>
    <t xml:space="preserve">Єланецький районний суд </t>
  </si>
  <si>
    <t xml:space="preserve">Вітовський районний суд </t>
  </si>
  <si>
    <t xml:space="preserve">Казанківський районний суд </t>
  </si>
  <si>
    <t xml:space="preserve">Кривоозерський районний суд </t>
  </si>
  <si>
    <t xml:space="preserve">Миколаївський районний суд </t>
  </si>
  <si>
    <t xml:space="preserve">Новобузький районний суд </t>
  </si>
  <si>
    <t xml:space="preserve">Новоодеський районний суд </t>
  </si>
  <si>
    <t xml:space="preserve">Очаківський  міськрайонний суд </t>
  </si>
  <si>
    <t xml:space="preserve">Первомайський міськрайонний суд </t>
  </si>
  <si>
    <t xml:space="preserve">Снігурівський районний суд </t>
  </si>
  <si>
    <t xml:space="preserve">Південноукраїнський міський суд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</si>
</sst>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/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0"/>
  <sheetViews>
    <sheetView tabSelected="1" zoomScale="40" zoomScaleNormal="40" workbookViewId="0">
      <selection activeCell="T21" sqref="T21"/>
    </sheetView>
  </sheetViews>
  <sheetFormatPr defaultColWidth="6.44140625" defaultRowHeight="15.6" x14ac:dyDescent="0.3"/>
  <cols>
    <col min="1" max="1" width="4.6640625" style="1" customWidth="1"/>
    <col min="2" max="2" width="55.33203125" style="1" customWidth="1"/>
    <col min="3" max="5" width="16" style="1" customWidth="1"/>
    <col min="6" max="9" width="18" style="1" customWidth="1"/>
    <col min="10" max="10" width="20.5546875" style="1" customWidth="1"/>
    <col min="11" max="13" width="18" style="1" customWidth="1"/>
    <col min="14" max="14" width="19.44140625" style="1" customWidth="1"/>
    <col min="15" max="16" width="18" style="1" customWidth="1"/>
    <col min="17" max="17" width="19.6640625" style="1" customWidth="1"/>
    <col min="18" max="19" width="18" style="1" customWidth="1"/>
    <col min="20" max="20" width="19.44140625" style="1" customWidth="1"/>
    <col min="21" max="22" width="18" style="1" customWidth="1"/>
    <col min="23" max="23" width="19.6640625" style="1" customWidth="1"/>
    <col min="24" max="25" width="18" style="1" customWidth="1"/>
    <col min="26" max="26" width="19.6640625" style="1" customWidth="1"/>
    <col min="27" max="28" width="18" style="1" customWidth="1"/>
    <col min="29" max="29" width="19.109375" style="1" customWidth="1"/>
    <col min="30" max="16384" width="6.44140625" style="1"/>
  </cols>
  <sheetData>
    <row r="1" spans="1:29" ht="24.6" x14ac:dyDescent="0.3">
      <c r="I1" s="6" t="s">
        <v>15</v>
      </c>
      <c r="J1" s="6"/>
      <c r="K1" s="6"/>
      <c r="L1" s="6"/>
      <c r="M1" s="6"/>
      <c r="N1" s="6"/>
      <c r="O1" s="6"/>
      <c r="P1" s="6"/>
      <c r="Q1" s="6"/>
      <c r="R1" s="6"/>
      <c r="S1" s="6"/>
    </row>
    <row r="2" spans="1:29" ht="138" customHeight="1" x14ac:dyDescent="0.3">
      <c r="A2" s="8" t="s">
        <v>0</v>
      </c>
      <c r="B2" s="8" t="s">
        <v>1</v>
      </c>
      <c r="C2" s="5" t="s">
        <v>4</v>
      </c>
      <c r="D2" s="5"/>
      <c r="E2" s="5"/>
      <c r="F2" s="5" t="s">
        <v>18</v>
      </c>
      <c r="G2" s="5"/>
      <c r="H2" s="5" t="s">
        <v>19</v>
      </c>
      <c r="I2" s="5"/>
      <c r="J2" s="5" t="s">
        <v>6</v>
      </c>
      <c r="K2" s="5"/>
      <c r="L2" s="5" t="s">
        <v>20</v>
      </c>
      <c r="M2" s="5" t="s">
        <v>21</v>
      </c>
      <c r="N2" s="5" t="s">
        <v>6</v>
      </c>
      <c r="O2" s="2" t="s">
        <v>22</v>
      </c>
      <c r="P2" s="2" t="s">
        <v>23</v>
      </c>
      <c r="Q2" s="5" t="s">
        <v>6</v>
      </c>
      <c r="R2" s="2" t="s">
        <v>24</v>
      </c>
      <c r="S2" s="2" t="s">
        <v>25</v>
      </c>
      <c r="T2" s="5" t="s">
        <v>6</v>
      </c>
      <c r="U2" s="2" t="s">
        <v>26</v>
      </c>
      <c r="V2" s="2" t="s">
        <v>27</v>
      </c>
      <c r="W2" s="5" t="s">
        <v>6</v>
      </c>
      <c r="X2" s="2" t="s">
        <v>28</v>
      </c>
      <c r="Y2" s="2" t="s">
        <v>29</v>
      </c>
      <c r="Z2" s="5" t="s">
        <v>6</v>
      </c>
      <c r="AA2" s="5" t="s">
        <v>30</v>
      </c>
      <c r="AB2" s="5" t="s">
        <v>31</v>
      </c>
      <c r="AC2" s="5" t="s">
        <v>6</v>
      </c>
    </row>
    <row r="3" spans="1:29" ht="112.5" customHeight="1" x14ac:dyDescent="0.3">
      <c r="A3" s="8"/>
      <c r="B3" s="8"/>
      <c r="C3" s="11" t="s">
        <v>5</v>
      </c>
      <c r="D3" s="11" t="s">
        <v>16</v>
      </c>
      <c r="E3" s="11" t="s">
        <v>17</v>
      </c>
      <c r="F3" s="2" t="s">
        <v>3</v>
      </c>
      <c r="G3" s="2" t="s">
        <v>7</v>
      </c>
      <c r="H3" s="2" t="s">
        <v>3</v>
      </c>
      <c r="I3" s="2" t="s">
        <v>7</v>
      </c>
      <c r="J3" s="2" t="s">
        <v>8</v>
      </c>
      <c r="K3" s="2" t="s">
        <v>9</v>
      </c>
      <c r="L3" s="5"/>
      <c r="M3" s="5"/>
      <c r="N3" s="5"/>
      <c r="O3" s="5" t="s">
        <v>2</v>
      </c>
      <c r="P3" s="5"/>
      <c r="Q3" s="5"/>
      <c r="R3" s="5" t="s">
        <v>2</v>
      </c>
      <c r="S3" s="5"/>
      <c r="T3" s="5"/>
      <c r="U3" s="5" t="s">
        <v>2</v>
      </c>
      <c r="V3" s="5"/>
      <c r="W3" s="5"/>
      <c r="X3" s="5" t="s">
        <v>2</v>
      </c>
      <c r="Y3" s="5"/>
      <c r="Z3" s="5"/>
      <c r="AA3" s="7"/>
      <c r="AB3" s="7"/>
      <c r="AC3" s="5"/>
    </row>
    <row r="4" spans="1:29" s="17" customFormat="1" ht="30" customHeight="1" x14ac:dyDescent="0.45">
      <c r="A4" s="14"/>
      <c r="B4" s="15" t="s">
        <v>10</v>
      </c>
      <c r="C4" s="15">
        <f>SUM(C5:C28)</f>
        <v>151</v>
      </c>
      <c r="D4" s="15">
        <f t="shared" ref="D4:AC4" si="0">SUM(D5:D28)</f>
        <v>104</v>
      </c>
      <c r="E4" s="15">
        <f t="shared" si="0"/>
        <v>108</v>
      </c>
      <c r="F4" s="15">
        <f t="shared" si="0"/>
        <v>123730</v>
      </c>
      <c r="G4" s="15">
        <f t="shared" si="0"/>
        <v>105489</v>
      </c>
      <c r="H4" s="15">
        <f t="shared" si="0"/>
        <v>124757</v>
      </c>
      <c r="I4" s="15">
        <f t="shared" si="0"/>
        <v>105083</v>
      </c>
      <c r="J4" s="16">
        <f t="shared" si="0"/>
        <v>60.441780183162237</v>
      </c>
      <c r="K4" s="16">
        <f t="shared" si="0"/>
        <v>32.437437385737709</v>
      </c>
      <c r="L4" s="15">
        <f t="shared" si="0"/>
        <v>103003</v>
      </c>
      <c r="M4" s="15">
        <f t="shared" si="0"/>
        <v>101984</v>
      </c>
      <c r="N4" s="16">
        <f t="shared" si="0"/>
        <v>-6.7814764917011843</v>
      </c>
      <c r="O4" s="15">
        <f t="shared" si="0"/>
        <v>30690</v>
      </c>
      <c r="P4" s="15">
        <f t="shared" si="0"/>
        <v>29091</v>
      </c>
      <c r="Q4" s="16">
        <f t="shared" si="0"/>
        <v>-60.372723355696863</v>
      </c>
      <c r="R4" s="15">
        <f t="shared" si="0"/>
        <v>645</v>
      </c>
      <c r="S4" s="15">
        <f t="shared" si="0"/>
        <v>1013</v>
      </c>
      <c r="T4" s="16">
        <f t="shared" si="0"/>
        <v>3214.201060268791</v>
      </c>
      <c r="U4" s="15">
        <f t="shared" si="0"/>
        <v>45909</v>
      </c>
      <c r="V4" s="15">
        <f t="shared" si="0"/>
        <v>54073</v>
      </c>
      <c r="W4" s="16">
        <f t="shared" si="0"/>
        <v>662.71669933946782</v>
      </c>
      <c r="X4" s="15">
        <f t="shared" si="0"/>
        <v>28245</v>
      </c>
      <c r="Y4" s="15">
        <f t="shared" si="0"/>
        <v>20906</v>
      </c>
      <c r="Z4" s="16">
        <f t="shared" si="0"/>
        <v>-617.918150204526</v>
      </c>
      <c r="AA4" s="15">
        <f t="shared" si="0"/>
        <v>20727</v>
      </c>
      <c r="AB4" s="15">
        <f t="shared" si="0"/>
        <v>22773</v>
      </c>
      <c r="AC4" s="16">
        <f t="shared" si="0"/>
        <v>456.33012734646502</v>
      </c>
    </row>
    <row r="5" spans="1:29" ht="22.2" customHeight="1" x14ac:dyDescent="0.3">
      <c r="A5" s="3">
        <v>1</v>
      </c>
      <c r="B5" s="12" t="s">
        <v>32</v>
      </c>
      <c r="C5" s="9">
        <v>4</v>
      </c>
      <c r="D5" s="9">
        <v>3</v>
      </c>
      <c r="E5" s="9">
        <v>3</v>
      </c>
      <c r="F5" s="10">
        <v>2203</v>
      </c>
      <c r="G5" s="10">
        <v>2064</v>
      </c>
      <c r="H5" s="10">
        <v>2313</v>
      </c>
      <c r="I5" s="10">
        <v>2085</v>
      </c>
      <c r="J5" s="13">
        <f t="shared" ref="J5:K21" si="1">(H5/F5*100)-100</f>
        <v>4.9931911030413119</v>
      </c>
      <c r="K5" s="13">
        <f t="shared" si="1"/>
        <v>1.0174418604651123</v>
      </c>
      <c r="L5" s="10">
        <v>1947</v>
      </c>
      <c r="M5" s="10">
        <v>2005</v>
      </c>
      <c r="N5" s="13">
        <f t="shared" ref="N5:N28" si="2">(M5/L5*100)-100</f>
        <v>2.9789419619928168</v>
      </c>
      <c r="O5" s="10">
        <v>781</v>
      </c>
      <c r="P5" s="10">
        <v>748</v>
      </c>
      <c r="Q5" s="13">
        <f t="shared" ref="Q5:Q28" si="3">(P5/O5*100)-100</f>
        <v>-4.2253521126760631</v>
      </c>
      <c r="R5" s="10">
        <v>3</v>
      </c>
      <c r="S5" s="10">
        <v>15</v>
      </c>
      <c r="T5" s="13">
        <f t="shared" ref="T5:T28" si="4">(S5/R5*100)-100</f>
        <v>400</v>
      </c>
      <c r="U5" s="10">
        <v>564</v>
      </c>
      <c r="V5" s="10">
        <v>788</v>
      </c>
      <c r="W5" s="4">
        <f t="shared" ref="W5:W28" si="5">(V5/U5*100)-100</f>
        <v>39.716312056737593</v>
      </c>
      <c r="X5" s="10">
        <v>716</v>
      </c>
      <c r="Y5" s="10">
        <v>534</v>
      </c>
      <c r="Z5" s="13">
        <f t="shared" ref="Z5:Z28" si="6">(Y5/X5*100)-100</f>
        <v>-25.41899441340783</v>
      </c>
      <c r="AA5" s="10">
        <v>256</v>
      </c>
      <c r="AB5" s="10">
        <v>308</v>
      </c>
      <c r="AC5" s="13">
        <f>(AB5/AA5*100)-100</f>
        <v>20.3125</v>
      </c>
    </row>
    <row r="6" spans="1:29" ht="22.2" customHeight="1" x14ac:dyDescent="0.3">
      <c r="A6" s="3">
        <v>2</v>
      </c>
      <c r="B6" s="12" t="s">
        <v>33</v>
      </c>
      <c r="C6" s="9">
        <v>4</v>
      </c>
      <c r="D6" s="9">
        <v>3</v>
      </c>
      <c r="E6" s="9">
        <v>4</v>
      </c>
      <c r="F6" s="10">
        <v>3393</v>
      </c>
      <c r="G6" s="10">
        <v>2927</v>
      </c>
      <c r="H6" s="10">
        <v>3570</v>
      </c>
      <c r="I6" s="10">
        <v>3136</v>
      </c>
      <c r="J6" s="13">
        <f t="shared" si="1"/>
        <v>5.2166224580017655</v>
      </c>
      <c r="K6" s="13">
        <f t="shared" si="1"/>
        <v>7.1404168090194702</v>
      </c>
      <c r="L6" s="10">
        <v>2951</v>
      </c>
      <c r="M6" s="10">
        <v>2999</v>
      </c>
      <c r="N6" s="13">
        <f t="shared" si="2"/>
        <v>1.6265672653337901</v>
      </c>
      <c r="O6" s="10">
        <v>543</v>
      </c>
      <c r="P6" s="10">
        <v>533</v>
      </c>
      <c r="Q6" s="13">
        <f t="shared" si="3"/>
        <v>-1.8416206261510126</v>
      </c>
      <c r="R6" s="10">
        <v>42</v>
      </c>
      <c r="S6" s="10">
        <v>67</v>
      </c>
      <c r="T6" s="13">
        <f t="shared" si="4"/>
        <v>59.523809523809547</v>
      </c>
      <c r="U6" s="10">
        <v>1276</v>
      </c>
      <c r="V6" s="10">
        <v>1785</v>
      </c>
      <c r="W6" s="4">
        <f t="shared" si="5"/>
        <v>39.890282131661422</v>
      </c>
      <c r="X6" s="10">
        <v>1066</v>
      </c>
      <c r="Y6" s="10">
        <v>751</v>
      </c>
      <c r="Z6" s="13">
        <f t="shared" si="6"/>
        <v>-29.549718574108823</v>
      </c>
      <c r="AA6" s="10">
        <v>442</v>
      </c>
      <c r="AB6" s="10">
        <v>571</v>
      </c>
      <c r="AC6" s="13">
        <f>(AB6/AA6*100)-100</f>
        <v>29.185520361990967</v>
      </c>
    </row>
    <row r="7" spans="1:29" ht="22.2" customHeight="1" x14ac:dyDescent="0.3">
      <c r="A7" s="3">
        <v>3</v>
      </c>
      <c r="B7" s="12" t="s">
        <v>34</v>
      </c>
      <c r="C7" s="9">
        <v>4</v>
      </c>
      <c r="D7" s="9">
        <v>2</v>
      </c>
      <c r="E7" s="9">
        <v>2</v>
      </c>
      <c r="F7" s="10">
        <v>2533</v>
      </c>
      <c r="G7" s="10">
        <v>1902</v>
      </c>
      <c r="H7" s="10">
        <v>2509</v>
      </c>
      <c r="I7" s="10">
        <v>1921</v>
      </c>
      <c r="J7" s="13">
        <f t="shared" si="1"/>
        <v>-0.94749309119620762</v>
      </c>
      <c r="K7" s="13">
        <f t="shared" si="1"/>
        <v>0.99894847528916841</v>
      </c>
      <c r="L7" s="10">
        <v>1931</v>
      </c>
      <c r="M7" s="10">
        <v>1727</v>
      </c>
      <c r="N7" s="13">
        <f t="shared" si="2"/>
        <v>-10.564474365613677</v>
      </c>
      <c r="O7" s="10">
        <v>310</v>
      </c>
      <c r="P7" s="10">
        <v>318</v>
      </c>
      <c r="Q7" s="13">
        <f t="shared" si="3"/>
        <v>2.5806451612903345</v>
      </c>
      <c r="R7" s="10">
        <v>7</v>
      </c>
      <c r="S7" s="10">
        <v>51</v>
      </c>
      <c r="T7" s="13">
        <f t="shared" si="4"/>
        <v>628.57142857142856</v>
      </c>
      <c r="U7" s="10">
        <v>770</v>
      </c>
      <c r="V7" s="10">
        <v>880</v>
      </c>
      <c r="W7" s="4">
        <f t="shared" si="5"/>
        <v>14.285714285714278</v>
      </c>
      <c r="X7" s="10">
        <v>815</v>
      </c>
      <c r="Y7" s="10">
        <v>672</v>
      </c>
      <c r="Z7" s="13">
        <f t="shared" si="6"/>
        <v>-17.546012269938643</v>
      </c>
      <c r="AA7" s="10">
        <v>602</v>
      </c>
      <c r="AB7" s="10">
        <v>782</v>
      </c>
      <c r="AC7" s="13">
        <f t="shared" ref="AC7:AC28" si="7">(AB7/AA7*100)-100</f>
        <v>29.900332225913616</v>
      </c>
    </row>
    <row r="8" spans="1:29" ht="22.2" customHeight="1" x14ac:dyDescent="0.3">
      <c r="A8" s="3">
        <v>4</v>
      </c>
      <c r="B8" s="12" t="s">
        <v>35</v>
      </c>
      <c r="C8" s="9">
        <v>3</v>
      </c>
      <c r="D8" s="9">
        <v>2</v>
      </c>
      <c r="E8" s="9">
        <v>2</v>
      </c>
      <c r="F8" s="10">
        <v>1322</v>
      </c>
      <c r="G8" s="10">
        <v>1216</v>
      </c>
      <c r="H8" s="10">
        <v>1469</v>
      </c>
      <c r="I8" s="10">
        <v>1333</v>
      </c>
      <c r="J8" s="13">
        <f t="shared" si="1"/>
        <v>11.119515885022693</v>
      </c>
      <c r="K8" s="13">
        <f t="shared" si="1"/>
        <v>9.6217105263157947</v>
      </c>
      <c r="L8" s="10">
        <v>1175</v>
      </c>
      <c r="M8" s="10">
        <v>1299</v>
      </c>
      <c r="N8" s="13">
        <f t="shared" si="2"/>
        <v>10.553191489361708</v>
      </c>
      <c r="O8" s="10">
        <v>117</v>
      </c>
      <c r="P8" s="10">
        <v>135</v>
      </c>
      <c r="Q8" s="13">
        <f t="shared" si="3"/>
        <v>15.384615384615373</v>
      </c>
      <c r="R8" s="10">
        <v>9</v>
      </c>
      <c r="S8" s="10">
        <v>12</v>
      </c>
      <c r="T8" s="13">
        <f t="shared" si="4"/>
        <v>33.333333333333314</v>
      </c>
      <c r="U8" s="10">
        <v>597</v>
      </c>
      <c r="V8" s="10">
        <v>942</v>
      </c>
      <c r="W8" s="4">
        <f t="shared" si="5"/>
        <v>57.788944723618073</v>
      </c>
      <c r="X8" s="10">
        <v>493</v>
      </c>
      <c r="Y8" s="10">
        <v>244</v>
      </c>
      <c r="Z8" s="13">
        <f t="shared" si="6"/>
        <v>-50.507099391480729</v>
      </c>
      <c r="AA8" s="10">
        <v>147</v>
      </c>
      <c r="AB8" s="10">
        <v>170</v>
      </c>
      <c r="AC8" s="13">
        <f t="shared" si="7"/>
        <v>15.646258503401356</v>
      </c>
    </row>
    <row r="9" spans="1:29" ht="22.2" customHeight="1" x14ac:dyDescent="0.3">
      <c r="A9" s="3">
        <v>5</v>
      </c>
      <c r="B9" s="12" t="s">
        <v>36</v>
      </c>
      <c r="C9" s="9">
        <v>3</v>
      </c>
      <c r="D9" s="9">
        <v>2</v>
      </c>
      <c r="E9" s="9">
        <v>2</v>
      </c>
      <c r="F9" s="10">
        <v>1779</v>
      </c>
      <c r="G9" s="10">
        <v>1647</v>
      </c>
      <c r="H9" s="10">
        <v>1708</v>
      </c>
      <c r="I9" s="10">
        <v>1481</v>
      </c>
      <c r="J9" s="13">
        <f t="shared" si="1"/>
        <v>-3.9910061832490129</v>
      </c>
      <c r="K9" s="13">
        <f t="shared" si="1"/>
        <v>-10.078931390406794</v>
      </c>
      <c r="L9" s="10">
        <v>1527</v>
      </c>
      <c r="M9" s="10">
        <v>1426</v>
      </c>
      <c r="N9" s="13">
        <f t="shared" si="2"/>
        <v>-6.6142763588736102</v>
      </c>
      <c r="O9" s="10">
        <v>558</v>
      </c>
      <c r="P9" s="10">
        <v>499</v>
      </c>
      <c r="Q9" s="13">
        <f t="shared" si="3"/>
        <v>-10.57347670250897</v>
      </c>
      <c r="R9" s="10">
        <v>2</v>
      </c>
      <c r="S9" s="10">
        <v>10</v>
      </c>
      <c r="T9" s="13">
        <f t="shared" si="4"/>
        <v>400</v>
      </c>
      <c r="U9" s="10">
        <v>497</v>
      </c>
      <c r="V9" s="10">
        <v>573</v>
      </c>
      <c r="W9" s="4">
        <f t="shared" si="5"/>
        <v>15.291750503018093</v>
      </c>
      <c r="X9" s="10">
        <v>590</v>
      </c>
      <c r="Y9" s="10">
        <v>399</v>
      </c>
      <c r="Z9" s="13">
        <f t="shared" si="6"/>
        <v>-32.372881355932208</v>
      </c>
      <c r="AA9" s="10">
        <v>252</v>
      </c>
      <c r="AB9" s="10">
        <v>282</v>
      </c>
      <c r="AC9" s="13">
        <f t="shared" si="7"/>
        <v>11.904761904761912</v>
      </c>
    </row>
    <row r="10" spans="1:29" ht="22.2" customHeight="1" x14ac:dyDescent="0.3">
      <c r="A10" s="3">
        <v>6</v>
      </c>
      <c r="B10" s="12" t="s">
        <v>37</v>
      </c>
      <c r="C10" s="9">
        <v>4</v>
      </c>
      <c r="D10" s="9">
        <v>2</v>
      </c>
      <c r="E10" s="9">
        <v>2</v>
      </c>
      <c r="F10" s="10">
        <v>1674</v>
      </c>
      <c r="G10" s="10">
        <v>1469</v>
      </c>
      <c r="H10" s="10">
        <v>2032</v>
      </c>
      <c r="I10" s="10">
        <v>1695</v>
      </c>
      <c r="J10" s="13">
        <f t="shared" si="1"/>
        <v>21.385902031063324</v>
      </c>
      <c r="K10" s="13">
        <f t="shared" si="1"/>
        <v>15.384615384615373</v>
      </c>
      <c r="L10" s="10">
        <v>1309</v>
      </c>
      <c r="M10" s="10">
        <v>1591</v>
      </c>
      <c r="N10" s="13">
        <f t="shared" si="2"/>
        <v>21.543162719633301</v>
      </c>
      <c r="O10" s="10">
        <v>269</v>
      </c>
      <c r="P10" s="10">
        <v>312</v>
      </c>
      <c r="Q10" s="13">
        <f t="shared" si="3"/>
        <v>15.985130111524157</v>
      </c>
      <c r="R10" s="10">
        <v>9</v>
      </c>
      <c r="S10" s="10">
        <v>10</v>
      </c>
      <c r="T10" s="13">
        <f t="shared" si="4"/>
        <v>11.111111111111114</v>
      </c>
      <c r="U10" s="10">
        <v>621</v>
      </c>
      <c r="V10" s="10">
        <v>822</v>
      </c>
      <c r="W10" s="4">
        <f t="shared" si="5"/>
        <v>32.367149758454104</v>
      </c>
      <c r="X10" s="10">
        <v>570</v>
      </c>
      <c r="Y10" s="10">
        <v>551</v>
      </c>
      <c r="Z10" s="13">
        <f t="shared" si="6"/>
        <v>-3.3333333333333286</v>
      </c>
      <c r="AA10" s="10">
        <v>365</v>
      </c>
      <c r="AB10" s="10">
        <v>441</v>
      </c>
      <c r="AC10" s="13">
        <f t="shared" si="7"/>
        <v>20.821917808219183</v>
      </c>
    </row>
    <row r="11" spans="1:29" ht="22.2" customHeight="1" x14ac:dyDescent="0.3">
      <c r="A11" s="3">
        <v>7</v>
      </c>
      <c r="B11" s="12" t="s">
        <v>38</v>
      </c>
      <c r="C11" s="9">
        <v>12</v>
      </c>
      <c r="D11" s="9">
        <v>8</v>
      </c>
      <c r="E11" s="9">
        <v>9</v>
      </c>
      <c r="F11" s="10">
        <v>7576</v>
      </c>
      <c r="G11" s="10">
        <v>7004</v>
      </c>
      <c r="H11" s="10">
        <v>7361</v>
      </c>
      <c r="I11" s="10">
        <v>6627</v>
      </c>
      <c r="J11" s="13">
        <f t="shared" si="1"/>
        <v>-2.8379091869060176</v>
      </c>
      <c r="K11" s="13">
        <f t="shared" si="1"/>
        <v>-5.3826384922901127</v>
      </c>
      <c r="L11" s="10">
        <v>6828</v>
      </c>
      <c r="M11" s="10">
        <v>6393</v>
      </c>
      <c r="N11" s="13">
        <f t="shared" si="2"/>
        <v>-6.3708260105448176</v>
      </c>
      <c r="O11" s="10">
        <v>2332</v>
      </c>
      <c r="P11" s="10">
        <v>2105</v>
      </c>
      <c r="Q11" s="13">
        <f t="shared" si="3"/>
        <v>-9.7341337907375589</v>
      </c>
      <c r="R11" s="10">
        <v>57</v>
      </c>
      <c r="S11" s="10">
        <v>43</v>
      </c>
      <c r="T11" s="13">
        <f t="shared" si="4"/>
        <v>-24.561403508771932</v>
      </c>
      <c r="U11" s="10">
        <v>2187</v>
      </c>
      <c r="V11" s="10">
        <v>2728</v>
      </c>
      <c r="W11" s="4">
        <f t="shared" si="5"/>
        <v>24.737082761774104</v>
      </c>
      <c r="X11" s="10">
        <v>2428</v>
      </c>
      <c r="Y11" s="10">
        <v>1751</v>
      </c>
      <c r="Z11" s="13">
        <f t="shared" si="6"/>
        <v>-27.883031301482703</v>
      </c>
      <c r="AA11" s="10">
        <v>748</v>
      </c>
      <c r="AB11" s="10">
        <v>968</v>
      </c>
      <c r="AC11" s="13">
        <f t="shared" si="7"/>
        <v>29.411764705882348</v>
      </c>
    </row>
    <row r="12" spans="1:29" ht="22.2" customHeight="1" x14ac:dyDescent="0.3">
      <c r="A12" s="3">
        <v>8</v>
      </c>
      <c r="B12" s="12" t="s">
        <v>39</v>
      </c>
      <c r="C12" s="9">
        <v>3</v>
      </c>
      <c r="D12" s="9">
        <v>1</v>
      </c>
      <c r="E12" s="9">
        <v>1</v>
      </c>
      <c r="F12" s="10">
        <v>1393</v>
      </c>
      <c r="G12" s="10">
        <v>1196</v>
      </c>
      <c r="H12" s="10">
        <v>1416</v>
      </c>
      <c r="I12" s="10">
        <v>1211</v>
      </c>
      <c r="J12" s="13">
        <f t="shared" si="1"/>
        <v>1.6511127063890854</v>
      </c>
      <c r="K12" s="13">
        <f t="shared" si="1"/>
        <v>1.2541806020066844</v>
      </c>
      <c r="L12" s="10">
        <v>1176</v>
      </c>
      <c r="M12" s="10">
        <v>1092</v>
      </c>
      <c r="N12" s="13">
        <f t="shared" si="2"/>
        <v>-7.1428571428571388</v>
      </c>
      <c r="O12" s="10">
        <v>232</v>
      </c>
      <c r="P12" s="10">
        <v>234</v>
      </c>
      <c r="Q12" s="13">
        <f t="shared" si="3"/>
        <v>0.86206896551723844</v>
      </c>
      <c r="R12" s="10">
        <v>10</v>
      </c>
      <c r="S12" s="10">
        <v>9</v>
      </c>
      <c r="T12" s="13">
        <f t="shared" si="4"/>
        <v>-10</v>
      </c>
      <c r="U12" s="10">
        <v>420</v>
      </c>
      <c r="V12" s="10">
        <v>619</v>
      </c>
      <c r="W12" s="4">
        <f t="shared" si="5"/>
        <v>47.38095238095238</v>
      </c>
      <c r="X12" s="10">
        <v>534</v>
      </c>
      <c r="Y12" s="10">
        <v>349</v>
      </c>
      <c r="Z12" s="13">
        <f t="shared" si="6"/>
        <v>-34.644194756554299</v>
      </c>
      <c r="AA12" s="10">
        <v>217</v>
      </c>
      <c r="AB12" s="10">
        <v>324</v>
      </c>
      <c r="AC12" s="13">
        <f t="shared" si="7"/>
        <v>49.308755760368655</v>
      </c>
    </row>
    <row r="13" spans="1:29" ht="22.2" customHeight="1" x14ac:dyDescent="0.3">
      <c r="A13" s="3">
        <v>9</v>
      </c>
      <c r="B13" s="12" t="s">
        <v>40</v>
      </c>
      <c r="C13" s="9">
        <v>4</v>
      </c>
      <c r="D13" s="9">
        <v>3</v>
      </c>
      <c r="E13" s="9">
        <v>3</v>
      </c>
      <c r="F13" s="10">
        <v>1850</v>
      </c>
      <c r="G13" s="10">
        <v>1514</v>
      </c>
      <c r="H13" s="10">
        <v>1927</v>
      </c>
      <c r="I13" s="10">
        <v>1528</v>
      </c>
      <c r="J13" s="13">
        <f t="shared" si="1"/>
        <v>4.1621621621621614</v>
      </c>
      <c r="K13" s="13">
        <f t="shared" si="1"/>
        <v>0.9247027741083258</v>
      </c>
      <c r="L13" s="10">
        <v>1432</v>
      </c>
      <c r="M13" s="10">
        <v>1488</v>
      </c>
      <c r="N13" s="13">
        <f t="shared" si="2"/>
        <v>3.9106145251396498</v>
      </c>
      <c r="O13" s="10">
        <v>395</v>
      </c>
      <c r="P13" s="10">
        <v>338</v>
      </c>
      <c r="Q13" s="13">
        <f t="shared" si="3"/>
        <v>-14.430379746835442</v>
      </c>
      <c r="R13" s="10">
        <v>9</v>
      </c>
      <c r="S13" s="10">
        <v>19</v>
      </c>
      <c r="T13" s="13">
        <f t="shared" si="4"/>
        <v>111.11111111111111</v>
      </c>
      <c r="U13" s="10">
        <v>580</v>
      </c>
      <c r="V13" s="10">
        <v>716</v>
      </c>
      <c r="W13" s="4">
        <f t="shared" si="5"/>
        <v>23.448275862068968</v>
      </c>
      <c r="X13" s="10">
        <v>530</v>
      </c>
      <c r="Y13" s="10">
        <v>455</v>
      </c>
      <c r="Z13" s="13">
        <f t="shared" si="6"/>
        <v>-14.15094339622641</v>
      </c>
      <c r="AA13" s="10">
        <v>418</v>
      </c>
      <c r="AB13" s="10">
        <v>439</v>
      </c>
      <c r="AC13" s="13">
        <f t="shared" si="7"/>
        <v>5.0239234449760914</v>
      </c>
    </row>
    <row r="14" spans="1:29" ht="22.2" customHeight="1" x14ac:dyDescent="0.3">
      <c r="A14" s="3">
        <v>10</v>
      </c>
      <c r="B14" s="12" t="s">
        <v>41</v>
      </c>
      <c r="C14" s="9">
        <v>3</v>
      </c>
      <c r="D14" s="9">
        <v>1</v>
      </c>
      <c r="E14" s="9">
        <v>1</v>
      </c>
      <c r="F14" s="10">
        <v>1155</v>
      </c>
      <c r="G14" s="10">
        <v>990</v>
      </c>
      <c r="H14" s="10">
        <v>1101</v>
      </c>
      <c r="I14" s="10">
        <v>949</v>
      </c>
      <c r="J14" s="13">
        <f t="shared" si="1"/>
        <v>-4.6753246753246742</v>
      </c>
      <c r="K14" s="13">
        <f t="shared" si="1"/>
        <v>-4.1414141414141454</v>
      </c>
      <c r="L14" s="10">
        <v>987</v>
      </c>
      <c r="M14" s="10">
        <v>867</v>
      </c>
      <c r="N14" s="13">
        <f t="shared" si="2"/>
        <v>-12.158054711246209</v>
      </c>
      <c r="O14" s="10">
        <v>75</v>
      </c>
      <c r="P14" s="10">
        <v>49</v>
      </c>
      <c r="Q14" s="13">
        <f t="shared" si="3"/>
        <v>-34.666666666666671</v>
      </c>
      <c r="R14" s="10">
        <v>10</v>
      </c>
      <c r="S14" s="10">
        <v>17</v>
      </c>
      <c r="T14" s="13">
        <f t="shared" si="4"/>
        <v>70</v>
      </c>
      <c r="U14" s="10">
        <v>392</v>
      </c>
      <c r="V14" s="10">
        <v>513</v>
      </c>
      <c r="W14" s="4">
        <f t="shared" si="5"/>
        <v>30.867346938775512</v>
      </c>
      <c r="X14" s="10">
        <v>513</v>
      </c>
      <c r="Y14" s="10">
        <v>370</v>
      </c>
      <c r="Z14" s="13">
        <f t="shared" si="6"/>
        <v>-27.87524366471736</v>
      </c>
      <c r="AA14" s="10">
        <v>168</v>
      </c>
      <c r="AB14" s="10">
        <v>234</v>
      </c>
      <c r="AC14" s="13">
        <f t="shared" si="7"/>
        <v>39.285714285714278</v>
      </c>
    </row>
    <row r="15" spans="1:29" ht="22.2" customHeight="1" x14ac:dyDescent="0.3">
      <c r="A15" s="3">
        <v>11</v>
      </c>
      <c r="B15" s="12" t="s">
        <v>42</v>
      </c>
      <c r="C15" s="9">
        <v>5</v>
      </c>
      <c r="D15" s="9">
        <v>5</v>
      </c>
      <c r="E15" s="9">
        <v>5</v>
      </c>
      <c r="F15" s="10">
        <v>6230</v>
      </c>
      <c r="G15" s="10">
        <v>4948</v>
      </c>
      <c r="H15" s="10">
        <v>5842</v>
      </c>
      <c r="I15" s="10">
        <v>4634</v>
      </c>
      <c r="J15" s="13">
        <f t="shared" si="1"/>
        <v>-6.2279293739967869</v>
      </c>
      <c r="K15" s="13">
        <f t="shared" si="1"/>
        <v>-6.345998383185119</v>
      </c>
      <c r="L15" s="10">
        <v>4938</v>
      </c>
      <c r="M15" s="10">
        <v>4229</v>
      </c>
      <c r="N15" s="13">
        <f t="shared" si="2"/>
        <v>-14.35803969218307</v>
      </c>
      <c r="O15" s="10">
        <v>1635</v>
      </c>
      <c r="P15" s="10">
        <v>1663</v>
      </c>
      <c r="Q15" s="13">
        <f t="shared" si="3"/>
        <v>1.7125382262996851</v>
      </c>
      <c r="R15" s="10">
        <v>22</v>
      </c>
      <c r="S15" s="10">
        <v>16</v>
      </c>
      <c r="T15" s="13">
        <f t="shared" si="4"/>
        <v>-27.272727272727266</v>
      </c>
      <c r="U15" s="10">
        <v>1841</v>
      </c>
      <c r="V15" s="10">
        <v>1959</v>
      </c>
      <c r="W15" s="4">
        <f t="shared" si="5"/>
        <v>6.4095600217273159</v>
      </c>
      <c r="X15" s="10">
        <v>1450</v>
      </c>
      <c r="Y15" s="10">
        <v>996</v>
      </c>
      <c r="Z15" s="13">
        <f t="shared" si="6"/>
        <v>-31.310344827586206</v>
      </c>
      <c r="AA15" s="10">
        <v>1292</v>
      </c>
      <c r="AB15" s="10">
        <v>1613</v>
      </c>
      <c r="AC15" s="13">
        <f t="shared" si="7"/>
        <v>24.845201238390089</v>
      </c>
    </row>
    <row r="16" spans="1:29" ht="22.2" customHeight="1" x14ac:dyDescent="0.3">
      <c r="A16" s="3">
        <v>12</v>
      </c>
      <c r="B16" s="12" t="s">
        <v>43</v>
      </c>
      <c r="C16" s="9">
        <v>3</v>
      </c>
      <c r="D16" s="9">
        <v>3</v>
      </c>
      <c r="E16" s="9">
        <v>3</v>
      </c>
      <c r="F16" s="10">
        <v>2036</v>
      </c>
      <c r="G16" s="10">
        <v>1905</v>
      </c>
      <c r="H16" s="10">
        <v>1850</v>
      </c>
      <c r="I16" s="10">
        <v>1712</v>
      </c>
      <c r="J16" s="13">
        <f t="shared" si="1"/>
        <v>-9.13555992141454</v>
      </c>
      <c r="K16" s="13">
        <f t="shared" si="1"/>
        <v>-10.131233595800524</v>
      </c>
      <c r="L16" s="10">
        <v>1884</v>
      </c>
      <c r="M16" s="10">
        <v>1658</v>
      </c>
      <c r="N16" s="13">
        <f t="shared" si="2"/>
        <v>-11.995753715498935</v>
      </c>
      <c r="O16" s="10">
        <v>668</v>
      </c>
      <c r="P16" s="10">
        <v>490</v>
      </c>
      <c r="Q16" s="13">
        <f t="shared" si="3"/>
        <v>-26.646706586826355</v>
      </c>
      <c r="R16" s="10">
        <v>5</v>
      </c>
      <c r="S16" s="10">
        <v>12</v>
      </c>
      <c r="T16" s="13">
        <f t="shared" si="4"/>
        <v>140</v>
      </c>
      <c r="U16" s="10">
        <v>648</v>
      </c>
      <c r="V16" s="10">
        <v>825</v>
      </c>
      <c r="W16" s="4">
        <f t="shared" si="5"/>
        <v>27.31481481481481</v>
      </c>
      <c r="X16" s="10">
        <v>584</v>
      </c>
      <c r="Y16" s="10">
        <v>385</v>
      </c>
      <c r="Z16" s="13">
        <f t="shared" si="6"/>
        <v>-34.075342465753423</v>
      </c>
      <c r="AA16" s="10">
        <v>152</v>
      </c>
      <c r="AB16" s="10">
        <v>192</v>
      </c>
      <c r="AC16" s="13">
        <f t="shared" si="7"/>
        <v>26.315789473684205</v>
      </c>
    </row>
    <row r="17" spans="1:29" ht="22.2" customHeight="1" x14ac:dyDescent="0.3">
      <c r="A17" s="3">
        <v>13</v>
      </c>
      <c r="B17" s="12" t="s">
        <v>44</v>
      </c>
      <c r="C17" s="9">
        <v>3</v>
      </c>
      <c r="D17" s="9">
        <v>1</v>
      </c>
      <c r="E17" s="9">
        <v>1</v>
      </c>
      <c r="F17" s="10">
        <v>1988</v>
      </c>
      <c r="G17" s="10">
        <v>1670</v>
      </c>
      <c r="H17" s="10">
        <v>2172</v>
      </c>
      <c r="I17" s="10">
        <v>1806</v>
      </c>
      <c r="J17" s="13">
        <f t="shared" si="1"/>
        <v>9.2555331991951704</v>
      </c>
      <c r="K17" s="13">
        <f t="shared" si="1"/>
        <v>8.1437125748502979</v>
      </c>
      <c r="L17" s="10">
        <v>1618</v>
      </c>
      <c r="M17" s="10">
        <v>1711</v>
      </c>
      <c r="N17" s="13">
        <f t="shared" si="2"/>
        <v>5.7478368355995002</v>
      </c>
      <c r="O17" s="10">
        <v>399</v>
      </c>
      <c r="P17" s="10">
        <v>416</v>
      </c>
      <c r="Q17" s="13">
        <f t="shared" si="3"/>
        <v>4.2606516290726688</v>
      </c>
      <c r="R17" s="10">
        <v>21</v>
      </c>
      <c r="S17" s="10">
        <v>42</v>
      </c>
      <c r="T17" s="13">
        <f t="shared" si="4"/>
        <v>100</v>
      </c>
      <c r="U17" s="10">
        <v>648</v>
      </c>
      <c r="V17" s="10">
        <v>814</v>
      </c>
      <c r="W17" s="4">
        <f t="shared" si="5"/>
        <v>25.617283950617292</v>
      </c>
      <c r="X17" s="10">
        <v>602</v>
      </c>
      <c r="Y17" s="10">
        <v>534</v>
      </c>
      <c r="Z17" s="13">
        <f t="shared" si="6"/>
        <v>-11.295681063122913</v>
      </c>
      <c r="AA17" s="10">
        <v>370</v>
      </c>
      <c r="AB17" s="10">
        <v>461</v>
      </c>
      <c r="AC17" s="13">
        <f t="shared" si="7"/>
        <v>24.594594594594582</v>
      </c>
    </row>
    <row r="18" spans="1:29" ht="22.2" customHeight="1" x14ac:dyDescent="0.3">
      <c r="A18" s="3">
        <v>14</v>
      </c>
      <c r="B18" s="12" t="s">
        <v>45</v>
      </c>
      <c r="C18" s="9">
        <v>5</v>
      </c>
      <c r="D18" s="9">
        <v>4</v>
      </c>
      <c r="E18" s="9">
        <v>4</v>
      </c>
      <c r="F18" s="10">
        <v>5153</v>
      </c>
      <c r="G18" s="10">
        <v>3726</v>
      </c>
      <c r="H18" s="10">
        <v>4898</v>
      </c>
      <c r="I18" s="10">
        <v>3512</v>
      </c>
      <c r="J18" s="13">
        <f t="shared" si="1"/>
        <v>-4.9485736464195611</v>
      </c>
      <c r="K18" s="13">
        <f t="shared" si="1"/>
        <v>-5.7434245840043019</v>
      </c>
      <c r="L18" s="10">
        <v>3732</v>
      </c>
      <c r="M18" s="10">
        <v>3552</v>
      </c>
      <c r="N18" s="13">
        <f t="shared" si="2"/>
        <v>-4.823151125401921</v>
      </c>
      <c r="O18" s="10">
        <v>812</v>
      </c>
      <c r="P18" s="10">
        <v>683</v>
      </c>
      <c r="Q18" s="13">
        <f t="shared" si="3"/>
        <v>-15.886699507389153</v>
      </c>
      <c r="R18" s="10">
        <v>12</v>
      </c>
      <c r="S18" s="10">
        <v>26</v>
      </c>
      <c r="T18" s="13">
        <f t="shared" si="4"/>
        <v>116.66666666666666</v>
      </c>
      <c r="U18" s="10">
        <v>1449</v>
      </c>
      <c r="V18" s="10">
        <v>1827</v>
      </c>
      <c r="W18" s="4">
        <f t="shared" si="5"/>
        <v>26.08695652173914</v>
      </c>
      <c r="X18" s="10">
        <v>1453</v>
      </c>
      <c r="Y18" s="10">
        <v>976</v>
      </c>
      <c r="Z18" s="13">
        <f t="shared" si="6"/>
        <v>-32.828630419821053</v>
      </c>
      <c r="AA18" s="10">
        <v>1421</v>
      </c>
      <c r="AB18" s="10">
        <v>1346</v>
      </c>
      <c r="AC18" s="13">
        <f t="shared" si="7"/>
        <v>-5.2779732582688155</v>
      </c>
    </row>
    <row r="19" spans="1:29" ht="22.2" customHeight="1" x14ac:dyDescent="0.3">
      <c r="A19" s="3">
        <v>15</v>
      </c>
      <c r="B19" s="12" t="s">
        <v>46</v>
      </c>
      <c r="C19" s="9">
        <v>4</v>
      </c>
      <c r="D19" s="9">
        <v>3</v>
      </c>
      <c r="E19" s="9">
        <v>3</v>
      </c>
      <c r="F19" s="10">
        <v>2798</v>
      </c>
      <c r="G19" s="10">
        <v>2611</v>
      </c>
      <c r="H19" s="10">
        <v>2658</v>
      </c>
      <c r="I19" s="10">
        <v>2387</v>
      </c>
      <c r="J19" s="13">
        <f t="shared" si="1"/>
        <v>-5.0035739814153004</v>
      </c>
      <c r="K19" s="13">
        <f t="shared" si="1"/>
        <v>-8.5790884718498575</v>
      </c>
      <c r="L19" s="10">
        <v>2503</v>
      </c>
      <c r="M19" s="10">
        <v>2339</v>
      </c>
      <c r="N19" s="13">
        <f t="shared" si="2"/>
        <v>-6.5521374350779098</v>
      </c>
      <c r="O19" s="10">
        <v>866</v>
      </c>
      <c r="P19" s="10">
        <v>678</v>
      </c>
      <c r="Q19" s="13">
        <f t="shared" si="3"/>
        <v>-21.709006928406467</v>
      </c>
      <c r="R19" s="10">
        <v>9</v>
      </c>
      <c r="S19" s="10">
        <v>12</v>
      </c>
      <c r="T19" s="13">
        <f t="shared" si="4"/>
        <v>33.333333333333314</v>
      </c>
      <c r="U19" s="10">
        <v>902</v>
      </c>
      <c r="V19" s="10">
        <v>1147</v>
      </c>
      <c r="W19" s="4">
        <f t="shared" si="5"/>
        <v>27.161862527716195</v>
      </c>
      <c r="X19" s="10">
        <v>834</v>
      </c>
      <c r="Y19" s="10">
        <v>550</v>
      </c>
      <c r="Z19" s="13">
        <f t="shared" si="6"/>
        <v>-34.052757793764982</v>
      </c>
      <c r="AA19" s="10">
        <v>295</v>
      </c>
      <c r="AB19" s="10">
        <v>319</v>
      </c>
      <c r="AC19" s="13">
        <f t="shared" si="7"/>
        <v>8.1355932203389898</v>
      </c>
    </row>
    <row r="20" spans="1:29" ht="22.2" customHeight="1" x14ac:dyDescent="0.3">
      <c r="A20" s="3">
        <v>16</v>
      </c>
      <c r="B20" s="12" t="s">
        <v>47</v>
      </c>
      <c r="C20" s="9">
        <v>4</v>
      </c>
      <c r="D20" s="9">
        <v>3</v>
      </c>
      <c r="E20" s="9">
        <v>3</v>
      </c>
      <c r="F20" s="10">
        <v>3778</v>
      </c>
      <c r="G20" s="10">
        <v>2827</v>
      </c>
      <c r="H20" s="10">
        <v>4132</v>
      </c>
      <c r="I20" s="10">
        <v>3170</v>
      </c>
      <c r="J20" s="13">
        <f t="shared" si="1"/>
        <v>9.3700370566437243</v>
      </c>
      <c r="K20" s="13">
        <f t="shared" si="1"/>
        <v>12.133003183586837</v>
      </c>
      <c r="L20" s="10">
        <v>2719</v>
      </c>
      <c r="M20" s="10">
        <v>3022</v>
      </c>
      <c r="N20" s="13">
        <f t="shared" si="2"/>
        <v>11.143802868701741</v>
      </c>
      <c r="O20" s="10">
        <v>920</v>
      </c>
      <c r="P20" s="10">
        <v>985</v>
      </c>
      <c r="Q20" s="13">
        <f t="shared" si="3"/>
        <v>7.0652173913043441</v>
      </c>
      <c r="R20" s="10">
        <v>31</v>
      </c>
      <c r="S20" s="10">
        <v>29</v>
      </c>
      <c r="T20" s="13">
        <f t="shared" si="4"/>
        <v>-6.4516129032258078</v>
      </c>
      <c r="U20" s="10">
        <v>1056</v>
      </c>
      <c r="V20" s="10">
        <v>1316</v>
      </c>
      <c r="W20" s="4">
        <f t="shared" si="5"/>
        <v>24.62121212121211</v>
      </c>
      <c r="X20" s="10">
        <v>820</v>
      </c>
      <c r="Y20" s="10">
        <v>840</v>
      </c>
      <c r="Z20" s="13">
        <f t="shared" si="6"/>
        <v>2.4390243902439011</v>
      </c>
      <c r="AA20" s="10">
        <v>1059</v>
      </c>
      <c r="AB20" s="10">
        <v>1110</v>
      </c>
      <c r="AC20" s="13">
        <f t="shared" si="7"/>
        <v>4.8158640226628933</v>
      </c>
    </row>
    <row r="21" spans="1:29" ht="22.2" customHeight="1" x14ac:dyDescent="0.3">
      <c r="A21" s="3">
        <v>17</v>
      </c>
      <c r="B21" s="12" t="s">
        <v>48</v>
      </c>
      <c r="C21" s="9">
        <v>6</v>
      </c>
      <c r="D21" s="9">
        <v>2</v>
      </c>
      <c r="E21" s="9">
        <v>3</v>
      </c>
      <c r="F21" s="10">
        <v>2150</v>
      </c>
      <c r="G21" s="10">
        <v>1907</v>
      </c>
      <c r="H21" s="10">
        <v>2320</v>
      </c>
      <c r="I21" s="10">
        <v>1997</v>
      </c>
      <c r="J21" s="13">
        <f t="shared" si="1"/>
        <v>7.9069767441860535</v>
      </c>
      <c r="K21" s="13">
        <f t="shared" si="1"/>
        <v>4.7194546407970677</v>
      </c>
      <c r="L21" s="10">
        <v>1819</v>
      </c>
      <c r="M21" s="10">
        <v>1969</v>
      </c>
      <c r="N21" s="13">
        <f t="shared" si="2"/>
        <v>8.246289169873549</v>
      </c>
      <c r="O21" s="10">
        <v>403</v>
      </c>
      <c r="P21" s="10">
        <v>321</v>
      </c>
      <c r="Q21" s="13">
        <f t="shared" si="3"/>
        <v>-20.347394540942929</v>
      </c>
      <c r="R21" s="10">
        <v>6</v>
      </c>
      <c r="S21" s="10">
        <v>25</v>
      </c>
      <c r="T21" s="13">
        <f t="shared" si="4"/>
        <v>316.66666666666669</v>
      </c>
      <c r="U21" s="10">
        <v>894</v>
      </c>
      <c r="V21" s="10">
        <v>1222</v>
      </c>
      <c r="W21" s="4">
        <f t="shared" si="5"/>
        <v>36.68903803131991</v>
      </c>
      <c r="X21" s="10">
        <v>604</v>
      </c>
      <c r="Y21" s="10">
        <v>429</v>
      </c>
      <c r="Z21" s="13">
        <f t="shared" si="6"/>
        <v>-28.973509933774835</v>
      </c>
      <c r="AA21" s="10">
        <v>331</v>
      </c>
      <c r="AB21" s="10">
        <v>351</v>
      </c>
      <c r="AC21" s="13">
        <f t="shared" si="7"/>
        <v>6.0422960725075541</v>
      </c>
    </row>
    <row r="22" spans="1:29" ht="22.2" customHeight="1" x14ac:dyDescent="0.3">
      <c r="A22" s="3">
        <v>18</v>
      </c>
      <c r="B22" s="12" t="s">
        <v>49</v>
      </c>
      <c r="C22" s="9">
        <v>12</v>
      </c>
      <c r="D22" s="9">
        <v>6</v>
      </c>
      <c r="E22" s="9">
        <v>7</v>
      </c>
      <c r="F22" s="10">
        <v>8611</v>
      </c>
      <c r="G22" s="10">
        <v>7895</v>
      </c>
      <c r="H22" s="10">
        <v>9026</v>
      </c>
      <c r="I22" s="10">
        <v>8235</v>
      </c>
      <c r="J22" s="13">
        <f t="shared" ref="J22:K28" si="8">(H22/F22*100)-100</f>
        <v>4.8194170247357988</v>
      </c>
      <c r="K22" s="13">
        <f t="shared" si="8"/>
        <v>4.306523115896141</v>
      </c>
      <c r="L22" s="10">
        <v>7756</v>
      </c>
      <c r="M22" s="10">
        <v>8131</v>
      </c>
      <c r="N22" s="13">
        <f t="shared" si="2"/>
        <v>4.8349664775657573</v>
      </c>
      <c r="O22" s="10">
        <v>1629</v>
      </c>
      <c r="P22" s="10">
        <v>1536</v>
      </c>
      <c r="Q22" s="13">
        <f t="shared" si="3"/>
        <v>-5.7090239410681392</v>
      </c>
      <c r="R22" s="10">
        <v>46</v>
      </c>
      <c r="S22" s="10">
        <v>82</v>
      </c>
      <c r="T22" s="13">
        <f t="shared" si="4"/>
        <v>78.260869565217376</v>
      </c>
      <c r="U22" s="10">
        <v>3282</v>
      </c>
      <c r="V22" s="10">
        <v>4260</v>
      </c>
      <c r="W22" s="4">
        <f t="shared" si="5"/>
        <v>29.798903107861065</v>
      </c>
      <c r="X22" s="10">
        <v>2938</v>
      </c>
      <c r="Y22" s="10">
        <v>2357</v>
      </c>
      <c r="Z22" s="13">
        <f t="shared" si="6"/>
        <v>-19.775357385976861</v>
      </c>
      <c r="AA22" s="10">
        <v>855</v>
      </c>
      <c r="AB22" s="10">
        <v>895</v>
      </c>
      <c r="AC22" s="13">
        <f t="shared" si="7"/>
        <v>4.6783625730994203</v>
      </c>
    </row>
    <row r="23" spans="1:29" ht="22.2" customHeight="1" x14ac:dyDescent="0.3">
      <c r="A23" s="3">
        <v>19</v>
      </c>
      <c r="B23" s="12" t="s">
        <v>50</v>
      </c>
      <c r="C23" s="9">
        <v>4</v>
      </c>
      <c r="D23" s="9">
        <v>4</v>
      </c>
      <c r="E23" s="9">
        <v>3</v>
      </c>
      <c r="F23" s="10">
        <v>3045</v>
      </c>
      <c r="G23" s="10">
        <v>2850</v>
      </c>
      <c r="H23" s="10">
        <v>2966</v>
      </c>
      <c r="I23" s="10">
        <v>2797</v>
      </c>
      <c r="J23" s="13">
        <f t="shared" si="8"/>
        <v>-2.5944170771756916</v>
      </c>
      <c r="K23" s="13">
        <f t="shared" si="8"/>
        <v>-1.8596491228070136</v>
      </c>
      <c r="L23" s="10">
        <v>2874</v>
      </c>
      <c r="M23" s="10">
        <v>2725</v>
      </c>
      <c r="N23" s="13">
        <f t="shared" si="2"/>
        <v>-5.1844119693806476</v>
      </c>
      <c r="O23" s="10">
        <v>735</v>
      </c>
      <c r="P23" s="10">
        <v>653</v>
      </c>
      <c r="Q23" s="13">
        <f t="shared" si="3"/>
        <v>-11.156462585034006</v>
      </c>
      <c r="R23" s="10">
        <v>5</v>
      </c>
      <c r="S23" s="10">
        <v>31</v>
      </c>
      <c r="T23" s="13">
        <f t="shared" si="4"/>
        <v>520</v>
      </c>
      <c r="U23" s="10">
        <v>1087</v>
      </c>
      <c r="V23" s="10">
        <v>1551</v>
      </c>
      <c r="W23" s="4">
        <f t="shared" si="5"/>
        <v>42.68629254829807</v>
      </c>
      <c r="X23" s="10">
        <v>1023</v>
      </c>
      <c r="Y23" s="10">
        <v>562</v>
      </c>
      <c r="Z23" s="13">
        <f t="shared" si="6"/>
        <v>-45.063538611925715</v>
      </c>
      <c r="AA23" s="10">
        <v>171</v>
      </c>
      <c r="AB23" s="10">
        <v>241</v>
      </c>
      <c r="AC23" s="13">
        <f t="shared" si="7"/>
        <v>40.935672514619881</v>
      </c>
    </row>
    <row r="24" spans="1:29" ht="22.2" customHeight="1" x14ac:dyDescent="0.3">
      <c r="A24" s="3">
        <v>20</v>
      </c>
      <c r="B24" s="12" t="s">
        <v>51</v>
      </c>
      <c r="C24" s="9">
        <v>5</v>
      </c>
      <c r="D24" s="9">
        <v>3</v>
      </c>
      <c r="E24" s="9">
        <v>2</v>
      </c>
      <c r="F24" s="10">
        <v>3100</v>
      </c>
      <c r="G24" s="10">
        <v>2459</v>
      </c>
      <c r="H24" s="10">
        <v>3616</v>
      </c>
      <c r="I24" s="10">
        <v>2934</v>
      </c>
      <c r="J24" s="13">
        <f t="shared" si="8"/>
        <v>16.645161290322591</v>
      </c>
      <c r="K24" s="13">
        <f t="shared" si="8"/>
        <v>19.316795445302958</v>
      </c>
      <c r="L24" s="10">
        <v>2376</v>
      </c>
      <c r="M24" s="10">
        <v>2612</v>
      </c>
      <c r="N24" s="13">
        <f t="shared" si="2"/>
        <v>9.9326599326599307</v>
      </c>
      <c r="O24" s="10">
        <v>537</v>
      </c>
      <c r="P24" s="10">
        <v>563</v>
      </c>
      <c r="Q24" s="13">
        <f t="shared" si="3"/>
        <v>4.8417132216014949</v>
      </c>
      <c r="R24" s="10">
        <v>20</v>
      </c>
      <c r="S24" s="10">
        <v>24</v>
      </c>
      <c r="T24" s="13">
        <f t="shared" si="4"/>
        <v>20</v>
      </c>
      <c r="U24" s="10">
        <v>1080</v>
      </c>
      <c r="V24" s="10">
        <v>1671</v>
      </c>
      <c r="W24" s="4">
        <f t="shared" si="5"/>
        <v>54.722222222222229</v>
      </c>
      <c r="X24" s="10">
        <v>822</v>
      </c>
      <c r="Y24" s="10">
        <v>676</v>
      </c>
      <c r="Z24" s="13">
        <f t="shared" si="6"/>
        <v>-17.761557177615572</v>
      </c>
      <c r="AA24" s="10">
        <v>724</v>
      </c>
      <c r="AB24" s="10">
        <v>1004</v>
      </c>
      <c r="AC24" s="13">
        <f t="shared" si="7"/>
        <v>38.674033149171265</v>
      </c>
    </row>
    <row r="25" spans="1:29" ht="22.2" customHeight="1" x14ac:dyDescent="0.3">
      <c r="A25" s="3">
        <v>21</v>
      </c>
      <c r="B25" s="12" t="s">
        <v>11</v>
      </c>
      <c r="C25" s="9">
        <v>15</v>
      </c>
      <c r="D25" s="9">
        <v>13</v>
      </c>
      <c r="E25" s="9">
        <v>13</v>
      </c>
      <c r="F25" s="10">
        <v>19530</v>
      </c>
      <c r="G25" s="10">
        <v>16806</v>
      </c>
      <c r="H25" s="10">
        <v>16864</v>
      </c>
      <c r="I25" s="10">
        <v>14173</v>
      </c>
      <c r="J25" s="13">
        <f t="shared" si="8"/>
        <v>-13.650793650793645</v>
      </c>
      <c r="K25" s="13">
        <f t="shared" si="8"/>
        <v>-15.667023682018325</v>
      </c>
      <c r="L25" s="10">
        <v>16737</v>
      </c>
      <c r="M25" s="10">
        <v>14687</v>
      </c>
      <c r="N25" s="13">
        <f t="shared" si="2"/>
        <v>-12.248312122841611</v>
      </c>
      <c r="O25" s="10">
        <v>7785</v>
      </c>
      <c r="P25" s="10">
        <v>5377</v>
      </c>
      <c r="Q25" s="13">
        <f t="shared" si="3"/>
        <v>-30.931278098908152</v>
      </c>
      <c r="R25" s="10">
        <v>56</v>
      </c>
      <c r="S25" s="10">
        <v>97</v>
      </c>
      <c r="T25" s="13">
        <f t="shared" si="4"/>
        <v>73.214285714285722</v>
      </c>
      <c r="U25" s="10">
        <v>7144</v>
      </c>
      <c r="V25" s="10">
        <v>7304</v>
      </c>
      <c r="W25" s="4">
        <f t="shared" si="5"/>
        <v>2.239641657334829</v>
      </c>
      <c r="X25" s="10">
        <v>1821</v>
      </c>
      <c r="Y25" s="10">
        <v>1395</v>
      </c>
      <c r="Z25" s="13">
        <f t="shared" si="6"/>
        <v>-23.39373970345963</v>
      </c>
      <c r="AA25" s="10">
        <v>2793</v>
      </c>
      <c r="AB25" s="10">
        <v>2177</v>
      </c>
      <c r="AC25" s="13">
        <f t="shared" si="7"/>
        <v>-22.055137844611522</v>
      </c>
    </row>
    <row r="26" spans="1:29" ht="22.2" customHeight="1" x14ac:dyDescent="0.3">
      <c r="A26" s="3">
        <v>22</v>
      </c>
      <c r="B26" s="12" t="s">
        <v>12</v>
      </c>
      <c r="C26" s="9">
        <v>10</v>
      </c>
      <c r="D26" s="9">
        <v>7</v>
      </c>
      <c r="E26" s="9">
        <v>7</v>
      </c>
      <c r="F26" s="10">
        <v>7686</v>
      </c>
      <c r="G26" s="10">
        <v>6420</v>
      </c>
      <c r="H26" s="10">
        <v>7594</v>
      </c>
      <c r="I26" s="10">
        <v>6357</v>
      </c>
      <c r="J26" s="13">
        <f t="shared" si="8"/>
        <v>-1.1969815248503863</v>
      </c>
      <c r="K26" s="13">
        <f t="shared" si="8"/>
        <v>-0.98130841121495394</v>
      </c>
      <c r="L26" s="10">
        <v>6400</v>
      </c>
      <c r="M26" s="10">
        <v>5837</v>
      </c>
      <c r="N26" s="13">
        <f t="shared" si="2"/>
        <v>-8.796875</v>
      </c>
      <c r="O26" s="10">
        <v>1186</v>
      </c>
      <c r="P26" s="10">
        <v>718</v>
      </c>
      <c r="Q26" s="13">
        <f t="shared" si="3"/>
        <v>-39.460370994940973</v>
      </c>
      <c r="R26" s="10">
        <v>43</v>
      </c>
      <c r="S26" s="10">
        <v>91</v>
      </c>
      <c r="T26" s="13">
        <f t="shared" si="4"/>
        <v>111.62790697674421</v>
      </c>
      <c r="U26" s="10">
        <v>3961</v>
      </c>
      <c r="V26" s="10">
        <v>4602</v>
      </c>
      <c r="W26" s="4">
        <f t="shared" si="5"/>
        <v>16.182782125725836</v>
      </c>
      <c r="X26" s="10">
        <v>1230</v>
      </c>
      <c r="Y26" s="10">
        <v>946</v>
      </c>
      <c r="Z26" s="13">
        <f t="shared" si="6"/>
        <v>-23.089430894308933</v>
      </c>
      <c r="AA26" s="10">
        <v>1286</v>
      </c>
      <c r="AB26" s="10">
        <v>1757</v>
      </c>
      <c r="AC26" s="13">
        <f t="shared" si="7"/>
        <v>36.625194401244158</v>
      </c>
    </row>
    <row r="27" spans="1:29" ht="22.2" customHeight="1" x14ac:dyDescent="0.3">
      <c r="A27" s="3">
        <v>23</v>
      </c>
      <c r="B27" s="12" t="s">
        <v>13</v>
      </c>
      <c r="C27" s="9">
        <v>14</v>
      </c>
      <c r="D27" s="9">
        <v>9</v>
      </c>
      <c r="E27" s="9">
        <v>11</v>
      </c>
      <c r="F27" s="10">
        <v>13552</v>
      </c>
      <c r="G27" s="10">
        <v>11681</v>
      </c>
      <c r="H27" s="10">
        <v>15966</v>
      </c>
      <c r="I27" s="10">
        <v>13727</v>
      </c>
      <c r="J27" s="13">
        <f t="shared" si="8"/>
        <v>17.812868949232595</v>
      </c>
      <c r="K27" s="13">
        <f t="shared" si="8"/>
        <v>17.515623662357683</v>
      </c>
      <c r="L27" s="10">
        <v>11235</v>
      </c>
      <c r="M27" s="10">
        <v>13286</v>
      </c>
      <c r="N27" s="13">
        <f t="shared" si="2"/>
        <v>18.255451713395644</v>
      </c>
      <c r="O27" s="10">
        <v>1780</v>
      </c>
      <c r="P27" s="10">
        <v>4240</v>
      </c>
      <c r="Q27" s="13">
        <f t="shared" si="3"/>
        <v>138.20224719101125</v>
      </c>
      <c r="R27" s="10">
        <v>113</v>
      </c>
      <c r="S27" s="10">
        <v>144</v>
      </c>
      <c r="T27" s="13">
        <f t="shared" si="4"/>
        <v>27.43362831858407</v>
      </c>
      <c r="U27" s="10">
        <v>7215</v>
      </c>
      <c r="V27" s="10">
        <v>7428</v>
      </c>
      <c r="W27" s="4">
        <f t="shared" si="5"/>
        <v>2.9521829521829517</v>
      </c>
      <c r="X27" s="10">
        <v>2573</v>
      </c>
      <c r="Y27" s="10">
        <v>1915</v>
      </c>
      <c r="Z27" s="13">
        <f t="shared" si="6"/>
        <v>-25.573260785075789</v>
      </c>
      <c r="AA27" s="10">
        <v>2317</v>
      </c>
      <c r="AB27" s="10">
        <v>2680</v>
      </c>
      <c r="AC27" s="13">
        <f t="shared" si="7"/>
        <v>15.666810530858882</v>
      </c>
    </row>
    <row r="28" spans="1:29" ht="22.2" customHeight="1" x14ac:dyDescent="0.3">
      <c r="A28" s="3">
        <v>24</v>
      </c>
      <c r="B28" s="12" t="s">
        <v>14</v>
      </c>
      <c r="C28" s="9">
        <v>17</v>
      </c>
      <c r="D28" s="9">
        <v>14</v>
      </c>
      <c r="E28" s="9">
        <v>14</v>
      </c>
      <c r="F28" s="10">
        <v>19195</v>
      </c>
      <c r="G28" s="10">
        <v>15855</v>
      </c>
      <c r="H28" s="10">
        <v>19447</v>
      </c>
      <c r="I28" s="10">
        <v>15676</v>
      </c>
      <c r="J28" s="13">
        <f t="shared" si="8"/>
        <v>1.3128418859077868</v>
      </c>
      <c r="K28" s="13">
        <f t="shared" si="8"/>
        <v>-1.1289813938820572</v>
      </c>
      <c r="L28" s="10">
        <v>15149</v>
      </c>
      <c r="M28" s="10">
        <v>15339</v>
      </c>
      <c r="N28" s="13">
        <f t="shared" si="2"/>
        <v>1.2542081985609741</v>
      </c>
      <c r="O28" s="10">
        <v>5723</v>
      </c>
      <c r="P28" s="10">
        <v>5497</v>
      </c>
      <c r="Q28" s="13">
        <f t="shared" si="3"/>
        <v>-3.9489778088415193</v>
      </c>
      <c r="R28" s="10">
        <v>98</v>
      </c>
      <c r="S28" s="10">
        <v>129</v>
      </c>
      <c r="T28" s="13">
        <f t="shared" si="4"/>
        <v>31.632653061224488</v>
      </c>
      <c r="U28" s="10">
        <v>6798</v>
      </c>
      <c r="V28" s="10">
        <v>7781</v>
      </c>
      <c r="W28" s="4">
        <f t="shared" si="5"/>
        <v>14.460135333921741</v>
      </c>
      <c r="X28" s="10">
        <v>3236</v>
      </c>
      <c r="Y28" s="10">
        <v>2269</v>
      </c>
      <c r="Z28" s="13">
        <f t="shared" si="6"/>
        <v>-29.882571075401728</v>
      </c>
      <c r="AA28" s="10">
        <v>4046</v>
      </c>
      <c r="AB28" s="10">
        <v>4108</v>
      </c>
      <c r="AC28" s="13">
        <f t="shared" si="7"/>
        <v>1.5323776569451439</v>
      </c>
    </row>
    <row r="29" spans="1:29" ht="22.2" customHeight="1" x14ac:dyDescent="0.3"/>
    <row r="30" spans="1:29" ht="22.2" customHeight="1" x14ac:dyDescent="0.3"/>
  </sheetData>
  <mergeCells count="21">
    <mergeCell ref="AA2:AA3"/>
    <mergeCell ref="AB2:AB3"/>
    <mergeCell ref="AC2:AC3"/>
    <mergeCell ref="A2:A3"/>
    <mergeCell ref="F2:G2"/>
    <mergeCell ref="B2:B3"/>
    <mergeCell ref="C2:E2"/>
    <mergeCell ref="H2:I2"/>
    <mergeCell ref="J2:K2"/>
    <mergeCell ref="L2:L3"/>
    <mergeCell ref="M2:M3"/>
    <mergeCell ref="N2:N3"/>
    <mergeCell ref="Q2:Q3"/>
    <mergeCell ref="O3:P3"/>
    <mergeCell ref="R3:S3"/>
    <mergeCell ref="U3:V3"/>
    <mergeCell ref="X3:Y3"/>
    <mergeCell ref="T2:T3"/>
    <mergeCell ref="W2:W3"/>
    <mergeCell ref="Z2:Z3"/>
    <mergeCell ref="I1:S1"/>
  </mergeCells>
  <pageMargins left="0.7" right="0.7" top="0.75" bottom="0.75" header="0.3" footer="0.3"/>
  <pageSetup paperSize="9" scale="58" fitToWidth="0" orientation="landscape" horizontalDpi="300" verticalDpi="30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Статистика</vt:lpstr>
      <vt:lpstr>Лист4</vt:lpstr>
      <vt:lpstr>Суди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Ганна Ткач</cp:lastModifiedBy>
  <cp:lastPrinted>2026-03-18T12:22:09Z</cp:lastPrinted>
  <dcterms:created xsi:type="dcterms:W3CDTF">2017-10-27T15:50:09Z</dcterms:created>
  <dcterms:modified xsi:type="dcterms:W3CDTF">2026-03-18T12:28:06Z</dcterms:modified>
</cp:coreProperties>
</file>