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server\Share\Маруся 2\Маруся\"/>
    </mc:Choice>
  </mc:AlternateContent>
  <xr:revisionPtr revIDLastSave="0" documentId="13_ncr:1_{A99BDF26-77B1-4EF9-933C-AEBACD7D2B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Статистика" sheetId="1" r:id="rId1"/>
    <sheet name="Лист4" sheetId="5" state="hidden" r:id="rId2"/>
  </sheets>
  <definedNames>
    <definedName name="Суди">Статистика!$B$4:$B$13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" i="1" l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E3" i="1" l="1"/>
  <c r="D3" i="1"/>
  <c r="F3" i="1" l="1"/>
  <c r="G3" i="1"/>
  <c r="P3" i="1" s="1"/>
  <c r="H3" i="1"/>
  <c r="I3" i="1"/>
  <c r="J3" i="1"/>
  <c r="K3" i="1"/>
  <c r="L3" i="1"/>
  <c r="M3" i="1"/>
  <c r="N3" i="1"/>
  <c r="O3" i="1"/>
  <c r="T27" i="1"/>
  <c r="S27" i="1"/>
  <c r="R27" i="1"/>
  <c r="Q27" i="1"/>
  <c r="T26" i="1"/>
  <c r="S26" i="1"/>
  <c r="R26" i="1"/>
  <c r="Q26" i="1"/>
  <c r="T25" i="1"/>
  <c r="S25" i="1"/>
  <c r="R25" i="1"/>
  <c r="Q25" i="1"/>
  <c r="T24" i="1"/>
  <c r="S24" i="1"/>
  <c r="R24" i="1"/>
  <c r="Q24" i="1"/>
  <c r="T3" i="1" l="1"/>
  <c r="Q3" i="1"/>
  <c r="V24" i="1"/>
  <c r="V25" i="1"/>
  <c r="V26" i="1"/>
  <c r="V27" i="1"/>
  <c r="S3" i="1"/>
  <c r="R3" i="1"/>
  <c r="T23" i="1"/>
  <c r="S23" i="1"/>
  <c r="R23" i="1"/>
  <c r="Q23" i="1"/>
  <c r="T22" i="1"/>
  <c r="S22" i="1"/>
  <c r="R22" i="1"/>
  <c r="Q22" i="1"/>
  <c r="T21" i="1"/>
  <c r="S21" i="1"/>
  <c r="R21" i="1"/>
  <c r="Q21" i="1"/>
  <c r="T20" i="1"/>
  <c r="S20" i="1"/>
  <c r="R20" i="1"/>
  <c r="Q20" i="1"/>
  <c r="T19" i="1"/>
  <c r="S19" i="1"/>
  <c r="R19" i="1"/>
  <c r="Q19" i="1"/>
  <c r="T18" i="1"/>
  <c r="S18" i="1"/>
  <c r="R18" i="1"/>
  <c r="Q18" i="1"/>
  <c r="T17" i="1"/>
  <c r="S17" i="1"/>
  <c r="R17" i="1"/>
  <c r="Q17" i="1"/>
  <c r="T16" i="1"/>
  <c r="S16" i="1"/>
  <c r="R16" i="1"/>
  <c r="Q16" i="1"/>
  <c r="T15" i="1"/>
  <c r="S15" i="1"/>
  <c r="R15" i="1"/>
  <c r="Q15" i="1"/>
  <c r="T14" i="1"/>
  <c r="S14" i="1"/>
  <c r="R14" i="1"/>
  <c r="Q14" i="1"/>
  <c r="V3" i="1" l="1"/>
  <c r="V16" i="1"/>
  <c r="V18" i="1"/>
  <c r="V21" i="1"/>
  <c r="V22" i="1"/>
  <c r="V23" i="1"/>
  <c r="V15" i="1"/>
  <c r="V19" i="1"/>
  <c r="V14" i="1"/>
  <c r="V17" i="1"/>
  <c r="V20" i="1"/>
  <c r="Q5" i="1"/>
  <c r="R5" i="1"/>
  <c r="S5" i="1"/>
  <c r="T5" i="1"/>
  <c r="Q6" i="1"/>
  <c r="R6" i="1"/>
  <c r="S6" i="1"/>
  <c r="T6" i="1"/>
  <c r="Q7" i="1"/>
  <c r="R7" i="1"/>
  <c r="S7" i="1"/>
  <c r="T7" i="1"/>
  <c r="Q8" i="1"/>
  <c r="R8" i="1"/>
  <c r="S8" i="1"/>
  <c r="T8" i="1"/>
  <c r="Q9" i="1"/>
  <c r="R9" i="1"/>
  <c r="S9" i="1"/>
  <c r="T9" i="1"/>
  <c r="Q10" i="1"/>
  <c r="R10" i="1"/>
  <c r="S10" i="1"/>
  <c r="T10" i="1"/>
  <c r="Q11" i="1"/>
  <c r="R11" i="1"/>
  <c r="S11" i="1"/>
  <c r="T11" i="1"/>
  <c r="Q12" i="1"/>
  <c r="R12" i="1"/>
  <c r="S12" i="1"/>
  <c r="T12" i="1"/>
  <c r="Q13" i="1"/>
  <c r="R13" i="1"/>
  <c r="S13" i="1"/>
  <c r="T13" i="1"/>
  <c r="Q4" i="1"/>
  <c r="R4" i="1"/>
  <c r="S4" i="1"/>
  <c r="T4" i="1"/>
  <c r="V13" i="1" l="1"/>
  <c r="V11" i="1"/>
  <c r="V9" i="1"/>
  <c r="V8" i="1"/>
  <c r="V7" i="1"/>
  <c r="V6" i="1"/>
  <c r="V5" i="1"/>
  <c r="V12" i="1"/>
  <c r="V4" i="1"/>
  <c r="V10" i="1"/>
</calcChain>
</file>

<file path=xl/sharedStrings.xml><?xml version="1.0" encoding="utf-8"?>
<sst xmlns="http://schemas.openxmlformats.org/spreadsheetml/2006/main" count="74" uniqueCount="51">
  <si>
    <t>Перебувало в провадженні  справ і матеріалів</t>
  </si>
  <si>
    <t>Розглянуто справ і матеріалів</t>
  </si>
  <si>
    <t>у тому числі надійшло у звітному періоді</t>
  </si>
  <si>
    <t xml:space="preserve">усього </t>
  </si>
  <si>
    <t>в т. ч.  не розглянуто понад 1 рік</t>
  </si>
  <si>
    <t>Всього</t>
  </si>
  <si>
    <t>№</t>
  </si>
  <si>
    <t>Кримін. %</t>
  </si>
  <si>
    <t>Цивільн. %</t>
  </si>
  <si>
    <t>Адм. Правопоруш. %</t>
  </si>
  <si>
    <t>Адм. %</t>
  </si>
  <si>
    <t>Відсоткове відношення</t>
  </si>
  <si>
    <t>Суд</t>
  </si>
  <si>
    <t>Область</t>
  </si>
  <si>
    <t>Надійшло  справ і матеріалів</t>
  </si>
  <si>
    <t>усього</t>
  </si>
  <si>
    <t>Кримін. (усього)</t>
  </si>
  <si>
    <t>Адмін.</t>
  </si>
  <si>
    <t>Цивільні</t>
  </si>
  <si>
    <t>Адм.правопоруш.</t>
  </si>
  <si>
    <t>Кримін. (слідчі судді)</t>
  </si>
  <si>
    <t xml:space="preserve">Кількісний склад суддів  суду </t>
  </si>
  <si>
    <t>визначено наказом ДСА</t>
  </si>
  <si>
    <t>здійснювали правосуддя у звітному періоді</t>
  </si>
  <si>
    <t>Середньо-місячне надходження всіх справ (в місяць)</t>
  </si>
  <si>
    <t>Арбузинський районний суд Миколаївської області</t>
  </si>
  <si>
    <t>Баштанський районний суд Миколаївської області</t>
  </si>
  <si>
    <t>Березанський районний суд Миколаївської області</t>
  </si>
  <si>
    <t>Березнегуватський районний суд Миколаївської області</t>
  </si>
  <si>
    <t>Братський районний суд Миколаївської області</t>
  </si>
  <si>
    <t>Веселинівський районний суд Миколаївської області</t>
  </si>
  <si>
    <t>Вознесенський міськрайонний суд Миколаївської області</t>
  </si>
  <si>
    <t>Врадіївський районний суд Миколаївської області</t>
  </si>
  <si>
    <t>Доманівський районний суд Миколаївської області</t>
  </si>
  <si>
    <t>Єланецький районний суд Миколаївської області</t>
  </si>
  <si>
    <t>Казанківський районний суд Миколаївської області</t>
  </si>
  <si>
    <t>Кривоозерський районний суд Миколаївської області</t>
  </si>
  <si>
    <t>Миколаївський районний суд Миколаївської області</t>
  </si>
  <si>
    <t>Новобузький районний суд Миколаївської області</t>
  </si>
  <si>
    <t>Новоодеський районний суд Миколаївської області</t>
  </si>
  <si>
    <t>Очаківський  міськрайонний суд Миколаївської області</t>
  </si>
  <si>
    <t>Первомайський міськрайонний суд Миколаївської області</t>
  </si>
  <si>
    <t>Снігурівський районний суд Миколаївської області</t>
  </si>
  <si>
    <t>Заводський районний суд м. Миколаєва</t>
  </si>
  <si>
    <t>Корабельний районний суд м. Миколаєва</t>
  </si>
  <si>
    <t>Центральний районний суд м. Миколаєва</t>
  </si>
  <si>
    <t>Миколаївська</t>
  </si>
  <si>
    <t>Вітовський районний суд Миколаївської області</t>
  </si>
  <si>
    <t>Південноукраїнський міський суд Миколаївської області</t>
  </si>
  <si>
    <t>Інгульський районний суд м. Миколаєва</t>
  </si>
  <si>
    <t>Залишок нерозглянутих справ і матеріалів на кінець звітного періоду (станом на 31.12.2025)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</si>
</sst>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rgb="FFC00000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8"/>
      <color rgb="FFC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0" applyFont="1"/>
    <xf numFmtId="3" fontId="8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left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4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0" fillId="2" borderId="3" xfId="0" applyFont="1" applyFill="1" applyBorder="1"/>
    <xf numFmtId="10" fontId="12" fillId="0" borderId="3" xfId="0" applyNumberFormat="1" applyFont="1" applyBorder="1"/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10" fontId="2" fillId="0" borderId="0" xfId="0" applyNumberFormat="1" applyFont="1"/>
    <xf numFmtId="0" fontId="15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</cellXfs>
  <cellStyles count="2">
    <cellStyle name="Звичайни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7"/>
  <sheetViews>
    <sheetView tabSelected="1" zoomScale="80" zoomScaleNormal="80" workbookViewId="0">
      <selection activeCell="I1" sqref="I1:J1"/>
    </sheetView>
  </sheetViews>
  <sheetFormatPr defaultColWidth="6.42578125" defaultRowHeight="15.75" x14ac:dyDescent="0.25"/>
  <cols>
    <col min="1" max="1" width="4.7109375" style="1" customWidth="1"/>
    <col min="2" max="2" width="51.42578125" style="1" customWidth="1"/>
    <col min="3" max="3" width="13" style="1" customWidth="1"/>
    <col min="4" max="4" width="10.140625" style="1" customWidth="1"/>
    <col min="5" max="5" width="10.7109375" style="1" customWidth="1"/>
    <col min="6" max="6" width="9.85546875" style="1" customWidth="1"/>
    <col min="7" max="7" width="10.28515625" style="1" customWidth="1"/>
    <col min="8" max="8" width="9.5703125" style="1" customWidth="1"/>
    <col min="9" max="10" width="11.140625" style="1" customWidth="1"/>
    <col min="11" max="15" width="10.42578125" style="1" customWidth="1"/>
    <col min="16" max="16" width="12.28515625" style="1" customWidth="1"/>
    <col min="17" max="20" width="8.5703125" style="1" customWidth="1"/>
    <col min="21" max="21" width="6.42578125" style="1"/>
    <col min="22" max="22" width="9.7109375" style="1" bestFit="1" customWidth="1"/>
    <col min="23" max="16384" width="6.42578125" style="1"/>
  </cols>
  <sheetData>
    <row r="1" spans="1:22" ht="58.5" customHeight="1" x14ac:dyDescent="0.25">
      <c r="A1" s="17" t="s">
        <v>6</v>
      </c>
      <c r="B1" s="17" t="s">
        <v>12</v>
      </c>
      <c r="C1" s="12" t="s">
        <v>13</v>
      </c>
      <c r="D1" s="25" t="s">
        <v>21</v>
      </c>
      <c r="E1" s="25"/>
      <c r="F1" s="18" t="s">
        <v>0</v>
      </c>
      <c r="G1" s="18"/>
      <c r="H1" s="18" t="s">
        <v>1</v>
      </c>
      <c r="I1" s="24" t="s">
        <v>50</v>
      </c>
      <c r="J1" s="24"/>
      <c r="K1" s="4" t="s">
        <v>16</v>
      </c>
      <c r="L1" s="4" t="s">
        <v>20</v>
      </c>
      <c r="M1" s="4" t="s">
        <v>17</v>
      </c>
      <c r="N1" s="4" t="s">
        <v>18</v>
      </c>
      <c r="O1" s="4" t="s">
        <v>19</v>
      </c>
      <c r="P1" s="19" t="s">
        <v>24</v>
      </c>
      <c r="Q1" s="21" t="s">
        <v>11</v>
      </c>
      <c r="R1" s="22"/>
      <c r="S1" s="22"/>
      <c r="T1" s="23"/>
    </row>
    <row r="2" spans="1:22" ht="85.9" customHeight="1" x14ac:dyDescent="0.25">
      <c r="A2" s="17"/>
      <c r="B2" s="17"/>
      <c r="C2" s="13"/>
      <c r="D2" s="16" t="s">
        <v>22</v>
      </c>
      <c r="E2" s="16" t="s">
        <v>23</v>
      </c>
      <c r="F2" s="6" t="s">
        <v>15</v>
      </c>
      <c r="G2" s="7" t="s">
        <v>2</v>
      </c>
      <c r="H2" s="18"/>
      <c r="I2" s="6" t="s">
        <v>3</v>
      </c>
      <c r="J2" s="8" t="s">
        <v>4</v>
      </c>
      <c r="K2" s="18" t="s">
        <v>14</v>
      </c>
      <c r="L2" s="18"/>
      <c r="M2" s="18"/>
      <c r="N2" s="18"/>
      <c r="O2" s="18"/>
      <c r="P2" s="20"/>
      <c r="Q2" s="4" t="s">
        <v>7</v>
      </c>
      <c r="R2" s="4" t="s">
        <v>10</v>
      </c>
      <c r="S2" s="4" t="s">
        <v>8</v>
      </c>
      <c r="T2" s="4" t="s">
        <v>9</v>
      </c>
    </row>
    <row r="3" spans="1:22" x14ac:dyDescent="0.25">
      <c r="A3" s="5"/>
      <c r="B3" s="10" t="s">
        <v>5</v>
      </c>
      <c r="C3" s="10"/>
      <c r="D3" s="14">
        <f t="shared" ref="D3:O3" si="0">SUM(D4:D27)</f>
        <v>151</v>
      </c>
      <c r="E3" s="14">
        <f t="shared" si="0"/>
        <v>108</v>
      </c>
      <c r="F3" s="14">
        <f t="shared" si="0"/>
        <v>124757</v>
      </c>
      <c r="G3" s="14">
        <f t="shared" si="0"/>
        <v>105083</v>
      </c>
      <c r="H3" s="14">
        <f t="shared" si="0"/>
        <v>101984</v>
      </c>
      <c r="I3" s="14">
        <f t="shared" si="0"/>
        <v>22773</v>
      </c>
      <c r="J3" s="14">
        <f t="shared" si="0"/>
        <v>4178</v>
      </c>
      <c r="K3" s="14">
        <f t="shared" si="0"/>
        <v>29091</v>
      </c>
      <c r="L3" s="14">
        <f t="shared" si="0"/>
        <v>22311</v>
      </c>
      <c r="M3" s="14">
        <f t="shared" si="0"/>
        <v>1013</v>
      </c>
      <c r="N3" s="14">
        <f t="shared" si="0"/>
        <v>54073</v>
      </c>
      <c r="O3" s="14">
        <f t="shared" si="0"/>
        <v>20906</v>
      </c>
      <c r="P3" s="2">
        <f>G3/12</f>
        <v>8756.9166666666661</v>
      </c>
      <c r="Q3" s="11">
        <f t="shared" ref="Q3" si="1">K3/G3</f>
        <v>0.27683830876545207</v>
      </c>
      <c r="R3" s="11">
        <f t="shared" ref="R3" si="2">M3/G3</f>
        <v>9.6399988580455447E-3</v>
      </c>
      <c r="S3" s="11">
        <f t="shared" ref="S3" si="3">N3/G3</f>
        <v>0.51457419373257329</v>
      </c>
      <c r="T3" s="11">
        <f t="shared" ref="T3" si="4">O3/G3</f>
        <v>0.19894749864392908</v>
      </c>
      <c r="V3" s="15">
        <f>SUM(Q3:T3)</f>
        <v>1</v>
      </c>
    </row>
    <row r="4" spans="1:22" ht="19.5" customHeight="1" x14ac:dyDescent="0.25">
      <c r="A4" s="9">
        <v>1</v>
      </c>
      <c r="B4" s="3" t="s">
        <v>25</v>
      </c>
      <c r="C4" s="3" t="s">
        <v>46</v>
      </c>
      <c r="D4" s="3">
        <v>4</v>
      </c>
      <c r="E4" s="3">
        <v>3</v>
      </c>
      <c r="F4" s="2">
        <v>2313</v>
      </c>
      <c r="G4" s="2">
        <v>2085</v>
      </c>
      <c r="H4" s="2">
        <v>2005</v>
      </c>
      <c r="I4" s="2">
        <v>308</v>
      </c>
      <c r="J4" s="2">
        <v>15</v>
      </c>
      <c r="K4" s="2">
        <v>748</v>
      </c>
      <c r="L4" s="2">
        <v>186</v>
      </c>
      <c r="M4" s="2">
        <v>15</v>
      </c>
      <c r="N4" s="2">
        <v>788</v>
      </c>
      <c r="O4" s="2">
        <v>534</v>
      </c>
      <c r="P4" s="2">
        <v>89</v>
      </c>
      <c r="Q4" s="11">
        <f>K4/G4</f>
        <v>0.35875299760191848</v>
      </c>
      <c r="R4" s="11">
        <f>M4/G4</f>
        <v>7.1942446043165471E-3</v>
      </c>
      <c r="S4" s="11">
        <f>N4/G4</f>
        <v>0.37793764988009593</v>
      </c>
      <c r="T4" s="11">
        <f>O4/G4</f>
        <v>0.25611510791366904</v>
      </c>
      <c r="V4" s="15">
        <f t="shared" ref="V4:V27" si="5">SUM(Q4:T4)</f>
        <v>1</v>
      </c>
    </row>
    <row r="5" spans="1:22" ht="15.75" customHeight="1" x14ac:dyDescent="0.25">
      <c r="A5" s="9">
        <v>2</v>
      </c>
      <c r="B5" s="3" t="s">
        <v>26</v>
      </c>
      <c r="C5" s="3" t="s">
        <v>46</v>
      </c>
      <c r="D5" s="3">
        <v>4</v>
      </c>
      <c r="E5" s="3">
        <v>4</v>
      </c>
      <c r="F5" s="2">
        <v>3570</v>
      </c>
      <c r="G5" s="2">
        <v>3136</v>
      </c>
      <c r="H5" s="2">
        <v>2999</v>
      </c>
      <c r="I5" s="2">
        <v>571</v>
      </c>
      <c r="J5" s="2">
        <v>66</v>
      </c>
      <c r="K5" s="2">
        <v>533</v>
      </c>
      <c r="L5" s="2">
        <v>353</v>
      </c>
      <c r="M5" s="2">
        <v>67</v>
      </c>
      <c r="N5" s="2">
        <v>1785</v>
      </c>
      <c r="O5" s="2">
        <v>751</v>
      </c>
      <c r="P5" s="2">
        <f t="shared" ref="P5:P27" si="6">G5/12</f>
        <v>261.33333333333331</v>
      </c>
      <c r="Q5" s="11">
        <f t="shared" ref="Q5:Q13" si="7">K5/G5</f>
        <v>0.16996173469387754</v>
      </c>
      <c r="R5" s="11">
        <f t="shared" ref="R5:R13" si="8">M5/G5</f>
        <v>2.1364795918367346E-2</v>
      </c>
      <c r="S5" s="11">
        <f t="shared" ref="S5:S13" si="9">N5/G5</f>
        <v>0.5691964285714286</v>
      </c>
      <c r="T5" s="11">
        <f t="shared" ref="T5:T13" si="10">O5/G5</f>
        <v>0.23947704081632654</v>
      </c>
      <c r="V5" s="15">
        <f t="shared" si="5"/>
        <v>1</v>
      </c>
    </row>
    <row r="6" spans="1:22" ht="15.75" customHeight="1" x14ac:dyDescent="0.25">
      <c r="A6" s="9">
        <v>3</v>
      </c>
      <c r="B6" s="3" t="s">
        <v>27</v>
      </c>
      <c r="C6" s="3" t="s">
        <v>46</v>
      </c>
      <c r="D6" s="3">
        <v>4</v>
      </c>
      <c r="E6" s="3">
        <v>2</v>
      </c>
      <c r="F6" s="2">
        <v>2509</v>
      </c>
      <c r="G6" s="2">
        <v>1921</v>
      </c>
      <c r="H6" s="2">
        <v>1727</v>
      </c>
      <c r="I6" s="2">
        <v>782</v>
      </c>
      <c r="J6" s="2">
        <v>195</v>
      </c>
      <c r="K6" s="2">
        <v>318</v>
      </c>
      <c r="L6" s="2">
        <v>189</v>
      </c>
      <c r="M6" s="2">
        <v>51</v>
      </c>
      <c r="N6" s="2">
        <v>880</v>
      </c>
      <c r="O6" s="2">
        <v>672</v>
      </c>
      <c r="P6" s="2">
        <f t="shared" si="6"/>
        <v>160.08333333333334</v>
      </c>
      <c r="Q6" s="11">
        <f t="shared" si="7"/>
        <v>0.16553878188443519</v>
      </c>
      <c r="R6" s="11">
        <f t="shared" si="8"/>
        <v>2.6548672566371681E-2</v>
      </c>
      <c r="S6" s="11">
        <f t="shared" si="9"/>
        <v>0.45809474232170744</v>
      </c>
      <c r="T6" s="11">
        <f t="shared" si="10"/>
        <v>0.34981780322748568</v>
      </c>
      <c r="V6" s="15">
        <f t="shared" si="5"/>
        <v>1</v>
      </c>
    </row>
    <row r="7" spans="1:22" ht="15.75" customHeight="1" x14ac:dyDescent="0.25">
      <c r="A7" s="9">
        <v>4</v>
      </c>
      <c r="B7" s="3" t="s">
        <v>28</v>
      </c>
      <c r="C7" s="3" t="s">
        <v>46</v>
      </c>
      <c r="D7" s="3">
        <v>3</v>
      </c>
      <c r="E7" s="3">
        <v>2</v>
      </c>
      <c r="F7" s="2">
        <v>1469</v>
      </c>
      <c r="G7" s="2">
        <v>1333</v>
      </c>
      <c r="H7" s="2">
        <v>1299</v>
      </c>
      <c r="I7" s="2">
        <v>170</v>
      </c>
      <c r="J7" s="2">
        <v>4</v>
      </c>
      <c r="K7" s="2">
        <v>135</v>
      </c>
      <c r="L7" s="2">
        <v>3</v>
      </c>
      <c r="M7" s="2">
        <v>12</v>
      </c>
      <c r="N7" s="2">
        <v>942</v>
      </c>
      <c r="O7" s="2">
        <v>244</v>
      </c>
      <c r="P7" s="2">
        <f t="shared" si="6"/>
        <v>111.08333333333333</v>
      </c>
      <c r="Q7" s="11">
        <f t="shared" si="7"/>
        <v>0.10127531882970743</v>
      </c>
      <c r="R7" s="11">
        <f t="shared" si="8"/>
        <v>9.0022505626406596E-3</v>
      </c>
      <c r="S7" s="11">
        <f t="shared" si="9"/>
        <v>0.70667666916729177</v>
      </c>
      <c r="T7" s="11">
        <f t="shared" si="10"/>
        <v>0.18304576144036008</v>
      </c>
      <c r="V7" s="15">
        <f t="shared" si="5"/>
        <v>1</v>
      </c>
    </row>
    <row r="8" spans="1:22" ht="15.75" customHeight="1" x14ac:dyDescent="0.25">
      <c r="A8" s="9">
        <v>5</v>
      </c>
      <c r="B8" s="3" t="s">
        <v>29</v>
      </c>
      <c r="C8" s="3" t="s">
        <v>46</v>
      </c>
      <c r="D8" s="3">
        <v>3</v>
      </c>
      <c r="E8" s="3">
        <v>2</v>
      </c>
      <c r="F8" s="2">
        <v>1708</v>
      </c>
      <c r="G8" s="2">
        <v>1481</v>
      </c>
      <c r="H8" s="2">
        <v>1426</v>
      </c>
      <c r="I8" s="2">
        <v>282</v>
      </c>
      <c r="J8" s="2">
        <v>15</v>
      </c>
      <c r="K8" s="2">
        <v>499</v>
      </c>
      <c r="L8" s="2">
        <v>401</v>
      </c>
      <c r="M8" s="2">
        <v>10</v>
      </c>
      <c r="N8" s="2">
        <v>573</v>
      </c>
      <c r="O8" s="2">
        <v>399</v>
      </c>
      <c r="P8" s="2">
        <f t="shared" si="6"/>
        <v>123.41666666666667</v>
      </c>
      <c r="Q8" s="11">
        <f t="shared" si="7"/>
        <v>0.33693450371370698</v>
      </c>
      <c r="R8" s="11">
        <f t="shared" si="8"/>
        <v>6.75219446320054E-3</v>
      </c>
      <c r="S8" s="11">
        <f t="shared" si="9"/>
        <v>0.38690074274139097</v>
      </c>
      <c r="T8" s="11">
        <f t="shared" si="10"/>
        <v>0.26941255908170153</v>
      </c>
      <c r="V8" s="15">
        <f t="shared" si="5"/>
        <v>1</v>
      </c>
    </row>
    <row r="9" spans="1:22" ht="15.75" customHeight="1" x14ac:dyDescent="0.25">
      <c r="A9" s="9">
        <v>6</v>
      </c>
      <c r="B9" s="3" t="s">
        <v>30</v>
      </c>
      <c r="C9" s="3" t="s">
        <v>46</v>
      </c>
      <c r="D9" s="3">
        <v>4</v>
      </c>
      <c r="E9" s="3">
        <v>2</v>
      </c>
      <c r="F9" s="2">
        <v>2032</v>
      </c>
      <c r="G9" s="2">
        <v>1695</v>
      </c>
      <c r="H9" s="2">
        <v>1591</v>
      </c>
      <c r="I9" s="2">
        <v>441</v>
      </c>
      <c r="J9" s="2">
        <v>17</v>
      </c>
      <c r="K9" s="2">
        <v>312</v>
      </c>
      <c r="L9" s="2">
        <v>178</v>
      </c>
      <c r="M9" s="2">
        <v>10</v>
      </c>
      <c r="N9" s="2">
        <v>822</v>
      </c>
      <c r="O9" s="2">
        <v>551</v>
      </c>
      <c r="P9" s="2">
        <f t="shared" si="6"/>
        <v>141.25</v>
      </c>
      <c r="Q9" s="11">
        <f t="shared" si="7"/>
        <v>0.18407079646017699</v>
      </c>
      <c r="R9" s="11">
        <f t="shared" si="8"/>
        <v>5.8997050147492625E-3</v>
      </c>
      <c r="S9" s="11">
        <f t="shared" si="9"/>
        <v>0.4849557522123894</v>
      </c>
      <c r="T9" s="11">
        <f t="shared" si="10"/>
        <v>0.32507374631268438</v>
      </c>
      <c r="V9" s="15">
        <f t="shared" si="5"/>
        <v>1</v>
      </c>
    </row>
    <row r="10" spans="1:22" ht="15.75" customHeight="1" x14ac:dyDescent="0.25">
      <c r="A10" s="9">
        <v>7</v>
      </c>
      <c r="B10" s="3" t="s">
        <v>31</v>
      </c>
      <c r="C10" s="3" t="s">
        <v>46</v>
      </c>
      <c r="D10" s="3">
        <v>12</v>
      </c>
      <c r="E10" s="3">
        <v>9</v>
      </c>
      <c r="F10" s="2">
        <v>7361</v>
      </c>
      <c r="G10" s="2">
        <v>6627</v>
      </c>
      <c r="H10" s="2">
        <v>6393</v>
      </c>
      <c r="I10" s="2">
        <v>968</v>
      </c>
      <c r="J10" s="2">
        <v>65</v>
      </c>
      <c r="K10" s="2">
        <v>2105</v>
      </c>
      <c r="L10" s="2">
        <v>1325</v>
      </c>
      <c r="M10" s="2">
        <v>43</v>
      </c>
      <c r="N10" s="2">
        <v>2728</v>
      </c>
      <c r="O10" s="2">
        <v>1751</v>
      </c>
      <c r="P10" s="2">
        <f t="shared" si="6"/>
        <v>552.25</v>
      </c>
      <c r="Q10" s="11">
        <f t="shared" si="7"/>
        <v>0.31763995774860421</v>
      </c>
      <c r="R10" s="11">
        <f t="shared" si="8"/>
        <v>6.4886072129168556E-3</v>
      </c>
      <c r="S10" s="11">
        <f t="shared" si="9"/>
        <v>0.41164931341481814</v>
      </c>
      <c r="T10" s="11">
        <f t="shared" si="10"/>
        <v>0.26422212162366077</v>
      </c>
      <c r="V10" s="15">
        <f t="shared" si="5"/>
        <v>0.99999999999999989</v>
      </c>
    </row>
    <row r="11" spans="1:22" ht="15" customHeight="1" x14ac:dyDescent="0.25">
      <c r="A11" s="9">
        <v>8</v>
      </c>
      <c r="B11" s="3" t="s">
        <v>32</v>
      </c>
      <c r="C11" s="3" t="s">
        <v>46</v>
      </c>
      <c r="D11" s="3">
        <v>3</v>
      </c>
      <c r="E11" s="3">
        <v>1</v>
      </c>
      <c r="F11" s="2">
        <v>1416</v>
      </c>
      <c r="G11" s="2">
        <v>1211</v>
      </c>
      <c r="H11" s="2">
        <v>1092</v>
      </c>
      <c r="I11" s="2">
        <v>324</v>
      </c>
      <c r="J11" s="2">
        <v>32</v>
      </c>
      <c r="K11" s="2">
        <v>234</v>
      </c>
      <c r="L11" s="2">
        <v>162</v>
      </c>
      <c r="M11" s="2">
        <v>9</v>
      </c>
      <c r="N11" s="2">
        <v>619</v>
      </c>
      <c r="O11" s="2">
        <v>349</v>
      </c>
      <c r="P11" s="2">
        <f t="shared" si="6"/>
        <v>100.91666666666667</v>
      </c>
      <c r="Q11" s="11">
        <f t="shared" si="7"/>
        <v>0.19322873658133774</v>
      </c>
      <c r="R11" s="11">
        <f t="shared" si="8"/>
        <v>7.4318744838976049E-3</v>
      </c>
      <c r="S11" s="11">
        <f t="shared" si="9"/>
        <v>0.51114781172584645</v>
      </c>
      <c r="T11" s="11">
        <f t="shared" si="10"/>
        <v>0.28819157720891825</v>
      </c>
      <c r="V11" s="15">
        <f t="shared" si="5"/>
        <v>1</v>
      </c>
    </row>
    <row r="12" spans="1:22" ht="15.75" customHeight="1" x14ac:dyDescent="0.25">
      <c r="A12" s="9">
        <v>9</v>
      </c>
      <c r="B12" s="3" t="s">
        <v>33</v>
      </c>
      <c r="C12" s="3" t="s">
        <v>46</v>
      </c>
      <c r="D12" s="3">
        <v>4</v>
      </c>
      <c r="E12" s="3">
        <v>3</v>
      </c>
      <c r="F12" s="2">
        <v>1927</v>
      </c>
      <c r="G12" s="2">
        <v>1528</v>
      </c>
      <c r="H12" s="2">
        <v>1488</v>
      </c>
      <c r="I12" s="2">
        <v>439</v>
      </c>
      <c r="J12" s="2">
        <v>89</v>
      </c>
      <c r="K12" s="2">
        <v>338</v>
      </c>
      <c r="L12" s="2">
        <v>209</v>
      </c>
      <c r="M12" s="2">
        <v>19</v>
      </c>
      <c r="N12" s="2">
        <v>716</v>
      </c>
      <c r="O12" s="2">
        <v>455</v>
      </c>
      <c r="P12" s="2">
        <f t="shared" si="6"/>
        <v>127.33333333333333</v>
      </c>
      <c r="Q12" s="11">
        <f t="shared" si="7"/>
        <v>0.22120418848167539</v>
      </c>
      <c r="R12" s="11">
        <f t="shared" si="8"/>
        <v>1.2434554973821989E-2</v>
      </c>
      <c r="S12" s="11">
        <f t="shared" si="9"/>
        <v>0.468586387434555</v>
      </c>
      <c r="T12" s="11">
        <f t="shared" si="10"/>
        <v>0.29777486910994766</v>
      </c>
      <c r="V12" s="15">
        <f t="shared" si="5"/>
        <v>1</v>
      </c>
    </row>
    <row r="13" spans="1:22" ht="15.75" customHeight="1" x14ac:dyDescent="0.25">
      <c r="A13" s="9">
        <v>10</v>
      </c>
      <c r="B13" s="3" t="s">
        <v>34</v>
      </c>
      <c r="C13" s="3" t="s">
        <v>46</v>
      </c>
      <c r="D13" s="3">
        <v>3</v>
      </c>
      <c r="E13" s="3">
        <v>1</v>
      </c>
      <c r="F13" s="2">
        <v>1101</v>
      </c>
      <c r="G13" s="2">
        <v>949</v>
      </c>
      <c r="H13" s="2">
        <v>867</v>
      </c>
      <c r="I13" s="2">
        <v>234</v>
      </c>
      <c r="J13" s="2">
        <v>31</v>
      </c>
      <c r="K13" s="2">
        <v>49</v>
      </c>
      <c r="L13" s="2">
        <v>3</v>
      </c>
      <c r="M13" s="2">
        <v>17</v>
      </c>
      <c r="N13" s="2">
        <v>513</v>
      </c>
      <c r="O13" s="2">
        <v>370</v>
      </c>
      <c r="P13" s="2">
        <f t="shared" si="6"/>
        <v>79.083333333333329</v>
      </c>
      <c r="Q13" s="11">
        <f t="shared" si="7"/>
        <v>5.1633298208640675E-2</v>
      </c>
      <c r="R13" s="11">
        <f t="shared" si="8"/>
        <v>1.7913593256059009E-2</v>
      </c>
      <c r="S13" s="11">
        <f t="shared" si="9"/>
        <v>0.54056902002107476</v>
      </c>
      <c r="T13" s="11">
        <f t="shared" si="10"/>
        <v>0.38988408851422551</v>
      </c>
      <c r="V13" s="15">
        <f t="shared" si="5"/>
        <v>1</v>
      </c>
    </row>
    <row r="14" spans="1:22" ht="15.75" customHeight="1" x14ac:dyDescent="0.25">
      <c r="A14" s="9">
        <v>11</v>
      </c>
      <c r="B14" s="3" t="s">
        <v>47</v>
      </c>
      <c r="C14" s="3" t="s">
        <v>46</v>
      </c>
      <c r="D14" s="3">
        <v>5</v>
      </c>
      <c r="E14" s="3">
        <v>5</v>
      </c>
      <c r="F14" s="2">
        <v>5842</v>
      </c>
      <c r="G14" s="2">
        <v>4634</v>
      </c>
      <c r="H14" s="2">
        <v>4229</v>
      </c>
      <c r="I14" s="2">
        <v>1613</v>
      </c>
      <c r="J14" s="2">
        <v>239</v>
      </c>
      <c r="K14" s="2">
        <v>1663</v>
      </c>
      <c r="L14" s="2">
        <v>1389</v>
      </c>
      <c r="M14" s="2">
        <v>16</v>
      </c>
      <c r="N14" s="2">
        <v>1959</v>
      </c>
      <c r="O14" s="2">
        <v>996</v>
      </c>
      <c r="P14" s="2">
        <f t="shared" si="6"/>
        <v>386.16666666666669</v>
      </c>
      <c r="Q14" s="11">
        <f>K14/G14</f>
        <v>0.3588692274492879</v>
      </c>
      <c r="R14" s="11">
        <f>M14/G14</f>
        <v>3.4527406128614588E-3</v>
      </c>
      <c r="S14" s="11">
        <f>N14/G14</f>
        <v>0.42274492878722486</v>
      </c>
      <c r="T14" s="11">
        <f>O14/G14</f>
        <v>0.2149331031506258</v>
      </c>
      <c r="V14" s="15">
        <f t="shared" si="5"/>
        <v>1</v>
      </c>
    </row>
    <row r="15" spans="1:22" ht="15.75" customHeight="1" x14ac:dyDescent="0.25">
      <c r="A15" s="9">
        <v>12</v>
      </c>
      <c r="B15" s="3" t="s">
        <v>35</v>
      </c>
      <c r="C15" s="3" t="s">
        <v>46</v>
      </c>
      <c r="D15" s="3">
        <v>3</v>
      </c>
      <c r="E15" s="3">
        <v>3</v>
      </c>
      <c r="F15" s="2">
        <v>1850</v>
      </c>
      <c r="G15" s="2">
        <v>1712</v>
      </c>
      <c r="H15" s="2">
        <v>1658</v>
      </c>
      <c r="I15" s="2">
        <v>192</v>
      </c>
      <c r="J15" s="2">
        <v>2</v>
      </c>
      <c r="K15" s="2">
        <v>490</v>
      </c>
      <c r="L15" s="2">
        <v>12</v>
      </c>
      <c r="M15" s="2">
        <v>12</v>
      </c>
      <c r="N15" s="2">
        <v>825</v>
      </c>
      <c r="O15" s="2">
        <v>385</v>
      </c>
      <c r="P15" s="2">
        <f t="shared" si="6"/>
        <v>142.66666666666666</v>
      </c>
      <c r="Q15" s="11">
        <f t="shared" ref="Q15:Q27" si="11">K15/G15</f>
        <v>0.28621495327102803</v>
      </c>
      <c r="R15" s="11">
        <f t="shared" ref="R15:R27" si="12">M15/G15</f>
        <v>7.0093457943925233E-3</v>
      </c>
      <c r="S15" s="11">
        <f t="shared" ref="S15:S27" si="13">N15/G15</f>
        <v>0.48189252336448596</v>
      </c>
      <c r="T15" s="11">
        <f t="shared" ref="T15:T27" si="14">O15/G15</f>
        <v>0.22488317757009346</v>
      </c>
      <c r="V15" s="15">
        <f t="shared" si="5"/>
        <v>1</v>
      </c>
    </row>
    <row r="16" spans="1:22" ht="15.75" customHeight="1" x14ac:dyDescent="0.25">
      <c r="A16" s="9">
        <v>13</v>
      </c>
      <c r="B16" s="3" t="s">
        <v>36</v>
      </c>
      <c r="C16" s="3" t="s">
        <v>46</v>
      </c>
      <c r="D16" s="3">
        <v>3</v>
      </c>
      <c r="E16" s="3">
        <v>1</v>
      </c>
      <c r="F16" s="2">
        <v>2172</v>
      </c>
      <c r="G16" s="2">
        <v>1806</v>
      </c>
      <c r="H16" s="2">
        <v>1711</v>
      </c>
      <c r="I16" s="2">
        <v>461</v>
      </c>
      <c r="J16" s="2">
        <v>47</v>
      </c>
      <c r="K16" s="2">
        <v>416</v>
      </c>
      <c r="L16" s="2">
        <v>345</v>
      </c>
      <c r="M16" s="2">
        <v>42</v>
      </c>
      <c r="N16" s="2">
        <v>814</v>
      </c>
      <c r="O16" s="2">
        <v>534</v>
      </c>
      <c r="P16" s="2">
        <f t="shared" si="6"/>
        <v>150.5</v>
      </c>
      <c r="Q16" s="11">
        <f t="shared" si="11"/>
        <v>0.23034330011074197</v>
      </c>
      <c r="R16" s="11">
        <f t="shared" si="12"/>
        <v>2.3255813953488372E-2</v>
      </c>
      <c r="S16" s="11">
        <f t="shared" si="13"/>
        <v>0.45071982281284606</v>
      </c>
      <c r="T16" s="11">
        <f t="shared" si="14"/>
        <v>0.29568106312292358</v>
      </c>
      <c r="V16" s="15">
        <f t="shared" si="5"/>
        <v>1</v>
      </c>
    </row>
    <row r="17" spans="1:22" ht="15.75" customHeight="1" x14ac:dyDescent="0.25">
      <c r="A17" s="9">
        <v>14</v>
      </c>
      <c r="B17" s="3" t="s">
        <v>37</v>
      </c>
      <c r="C17" s="3" t="s">
        <v>46</v>
      </c>
      <c r="D17" s="3">
        <v>5</v>
      </c>
      <c r="E17" s="3">
        <v>4</v>
      </c>
      <c r="F17" s="2">
        <v>4898</v>
      </c>
      <c r="G17" s="2">
        <v>3512</v>
      </c>
      <c r="H17" s="2">
        <v>3552</v>
      </c>
      <c r="I17" s="2">
        <v>1346</v>
      </c>
      <c r="J17" s="2">
        <v>678</v>
      </c>
      <c r="K17" s="2">
        <v>683</v>
      </c>
      <c r="L17" s="2">
        <v>388</v>
      </c>
      <c r="M17" s="2">
        <v>26</v>
      </c>
      <c r="N17" s="2">
        <v>1827</v>
      </c>
      <c r="O17" s="2">
        <v>976</v>
      </c>
      <c r="P17" s="2">
        <f t="shared" si="6"/>
        <v>292.66666666666669</v>
      </c>
      <c r="Q17" s="11">
        <f t="shared" si="11"/>
        <v>0.19447608200455582</v>
      </c>
      <c r="R17" s="11">
        <f t="shared" si="12"/>
        <v>7.4031890660592259E-3</v>
      </c>
      <c r="S17" s="11">
        <f t="shared" si="13"/>
        <v>0.52021640091116172</v>
      </c>
      <c r="T17" s="11">
        <f t="shared" si="14"/>
        <v>0.27790432801822323</v>
      </c>
      <c r="V17" s="15">
        <f t="shared" si="5"/>
        <v>1</v>
      </c>
    </row>
    <row r="18" spans="1:22" ht="15.75" customHeight="1" x14ac:dyDescent="0.25">
      <c r="A18" s="9">
        <v>15</v>
      </c>
      <c r="B18" s="3" t="s">
        <v>38</v>
      </c>
      <c r="C18" s="3" t="s">
        <v>46</v>
      </c>
      <c r="D18" s="3">
        <v>4</v>
      </c>
      <c r="E18" s="3">
        <v>3</v>
      </c>
      <c r="F18" s="2">
        <v>2658</v>
      </c>
      <c r="G18" s="2">
        <v>2387</v>
      </c>
      <c r="H18" s="2">
        <v>2339</v>
      </c>
      <c r="I18" s="2">
        <v>319</v>
      </c>
      <c r="J18" s="2">
        <v>14</v>
      </c>
      <c r="K18" s="2">
        <v>678</v>
      </c>
      <c r="L18" s="2">
        <v>561</v>
      </c>
      <c r="M18" s="2">
        <v>12</v>
      </c>
      <c r="N18" s="2">
        <v>1147</v>
      </c>
      <c r="O18" s="2">
        <v>550</v>
      </c>
      <c r="P18" s="2">
        <f t="shared" si="6"/>
        <v>198.91666666666666</v>
      </c>
      <c r="Q18" s="11">
        <f t="shared" si="11"/>
        <v>0.28403854210305823</v>
      </c>
      <c r="R18" s="11">
        <f t="shared" si="12"/>
        <v>5.0272308336824466E-3</v>
      </c>
      <c r="S18" s="11">
        <f t="shared" si="13"/>
        <v>0.48051948051948051</v>
      </c>
      <c r="T18" s="11">
        <f t="shared" si="14"/>
        <v>0.2304147465437788</v>
      </c>
      <c r="V18" s="15">
        <f t="shared" si="5"/>
        <v>1</v>
      </c>
    </row>
    <row r="19" spans="1:22" ht="15.75" customHeight="1" x14ac:dyDescent="0.25">
      <c r="A19" s="9">
        <v>16</v>
      </c>
      <c r="B19" s="3" t="s">
        <v>39</v>
      </c>
      <c r="C19" s="3" t="s">
        <v>46</v>
      </c>
      <c r="D19" s="3">
        <v>4</v>
      </c>
      <c r="E19" s="3">
        <v>3</v>
      </c>
      <c r="F19" s="2">
        <v>4132</v>
      </c>
      <c r="G19" s="2">
        <v>3170</v>
      </c>
      <c r="H19" s="2">
        <v>3022</v>
      </c>
      <c r="I19" s="2">
        <v>1110</v>
      </c>
      <c r="J19" s="2">
        <v>239</v>
      </c>
      <c r="K19" s="2">
        <v>985</v>
      </c>
      <c r="L19" s="2">
        <v>773</v>
      </c>
      <c r="M19" s="2">
        <v>29</v>
      </c>
      <c r="N19" s="2">
        <v>1316</v>
      </c>
      <c r="O19" s="2">
        <v>840</v>
      </c>
      <c r="P19" s="2">
        <f t="shared" si="6"/>
        <v>264.16666666666669</v>
      </c>
      <c r="Q19" s="11">
        <f t="shared" si="11"/>
        <v>0.3107255520504732</v>
      </c>
      <c r="R19" s="11">
        <f t="shared" si="12"/>
        <v>9.1482649842271301E-3</v>
      </c>
      <c r="S19" s="11">
        <f t="shared" si="13"/>
        <v>0.41514195583596214</v>
      </c>
      <c r="T19" s="11">
        <f t="shared" si="14"/>
        <v>0.26498422712933756</v>
      </c>
      <c r="V19" s="15">
        <f t="shared" si="5"/>
        <v>1</v>
      </c>
    </row>
    <row r="20" spans="1:22" ht="15.75" customHeight="1" x14ac:dyDescent="0.25">
      <c r="A20" s="9">
        <v>17</v>
      </c>
      <c r="B20" s="3" t="s">
        <v>40</v>
      </c>
      <c r="C20" s="3" t="s">
        <v>46</v>
      </c>
      <c r="D20" s="3">
        <v>6</v>
      </c>
      <c r="E20" s="3">
        <v>3</v>
      </c>
      <c r="F20" s="2">
        <v>2320</v>
      </c>
      <c r="G20" s="2">
        <v>1997</v>
      </c>
      <c r="H20" s="2">
        <v>1969</v>
      </c>
      <c r="I20" s="2">
        <v>351</v>
      </c>
      <c r="J20" s="2">
        <v>42</v>
      </c>
      <c r="K20" s="2">
        <v>321</v>
      </c>
      <c r="L20" s="2">
        <v>189</v>
      </c>
      <c r="M20" s="2">
        <v>25</v>
      </c>
      <c r="N20" s="2">
        <v>1222</v>
      </c>
      <c r="O20" s="2">
        <v>429</v>
      </c>
      <c r="P20" s="2">
        <f t="shared" si="6"/>
        <v>166.41666666666666</v>
      </c>
      <c r="Q20" s="11">
        <f t="shared" si="11"/>
        <v>0.16074111166750124</v>
      </c>
      <c r="R20" s="11">
        <f t="shared" si="12"/>
        <v>1.2518778167250876E-2</v>
      </c>
      <c r="S20" s="11">
        <f t="shared" si="13"/>
        <v>0.61191787681522281</v>
      </c>
      <c r="T20" s="11">
        <f t="shared" si="14"/>
        <v>0.21482223335002504</v>
      </c>
      <c r="V20" s="15">
        <f t="shared" si="5"/>
        <v>1</v>
      </c>
    </row>
    <row r="21" spans="1:22" ht="15" customHeight="1" x14ac:dyDescent="0.25">
      <c r="A21" s="9">
        <v>18</v>
      </c>
      <c r="B21" s="3" t="s">
        <v>41</v>
      </c>
      <c r="C21" s="3" t="s">
        <v>46</v>
      </c>
      <c r="D21" s="3">
        <v>12</v>
      </c>
      <c r="E21" s="3">
        <v>7</v>
      </c>
      <c r="F21" s="2">
        <v>9026</v>
      </c>
      <c r="G21" s="2">
        <v>8235</v>
      </c>
      <c r="H21" s="2">
        <v>8131</v>
      </c>
      <c r="I21" s="2">
        <v>895</v>
      </c>
      <c r="J21" s="2">
        <v>64</v>
      </c>
      <c r="K21" s="2">
        <v>1536</v>
      </c>
      <c r="L21" s="2">
        <v>1017</v>
      </c>
      <c r="M21" s="2">
        <v>82</v>
      </c>
      <c r="N21" s="2">
        <v>4260</v>
      </c>
      <c r="O21" s="2">
        <v>2357</v>
      </c>
      <c r="P21" s="2">
        <f t="shared" si="6"/>
        <v>686.25</v>
      </c>
      <c r="Q21" s="11">
        <f t="shared" si="11"/>
        <v>0.18652094717668488</v>
      </c>
      <c r="R21" s="11">
        <f t="shared" si="12"/>
        <v>9.9574984820886454E-3</v>
      </c>
      <c r="S21" s="11">
        <f t="shared" si="13"/>
        <v>0.51730418943533696</v>
      </c>
      <c r="T21" s="11">
        <f t="shared" si="14"/>
        <v>0.2862173649058895</v>
      </c>
      <c r="V21" s="15">
        <f t="shared" si="5"/>
        <v>1</v>
      </c>
    </row>
    <row r="22" spans="1:22" ht="15.75" customHeight="1" x14ac:dyDescent="0.25">
      <c r="A22" s="9">
        <v>19</v>
      </c>
      <c r="B22" s="3" t="s">
        <v>42</v>
      </c>
      <c r="C22" s="3" t="s">
        <v>46</v>
      </c>
      <c r="D22" s="3">
        <v>4</v>
      </c>
      <c r="E22" s="3">
        <v>3</v>
      </c>
      <c r="F22" s="2">
        <v>2966</v>
      </c>
      <c r="G22" s="2">
        <v>2797</v>
      </c>
      <c r="H22" s="2">
        <v>2725</v>
      </c>
      <c r="I22" s="2">
        <v>241</v>
      </c>
      <c r="J22" s="2">
        <v>6</v>
      </c>
      <c r="K22" s="2">
        <v>653</v>
      </c>
      <c r="L22" s="2">
        <v>433</v>
      </c>
      <c r="M22" s="2">
        <v>31</v>
      </c>
      <c r="N22" s="2">
        <v>1551</v>
      </c>
      <c r="O22" s="2">
        <v>562</v>
      </c>
      <c r="P22" s="2">
        <f t="shared" si="6"/>
        <v>233.08333333333334</v>
      </c>
      <c r="Q22" s="11">
        <f t="shared" si="11"/>
        <v>0.23346442617089738</v>
      </c>
      <c r="R22" s="11">
        <f t="shared" si="12"/>
        <v>1.1083303539506614E-2</v>
      </c>
      <c r="S22" s="11">
        <f t="shared" si="13"/>
        <v>0.55452270289595995</v>
      </c>
      <c r="T22" s="11">
        <f t="shared" si="14"/>
        <v>0.20092956739363604</v>
      </c>
      <c r="V22" s="15">
        <f t="shared" si="5"/>
        <v>1</v>
      </c>
    </row>
    <row r="23" spans="1:22" ht="15.75" customHeight="1" x14ac:dyDescent="0.25">
      <c r="A23" s="9">
        <v>20</v>
      </c>
      <c r="B23" s="3" t="s">
        <v>48</v>
      </c>
      <c r="C23" s="3" t="s">
        <v>46</v>
      </c>
      <c r="D23" s="3">
        <v>5</v>
      </c>
      <c r="E23" s="3">
        <v>2</v>
      </c>
      <c r="F23" s="2">
        <v>3616</v>
      </c>
      <c r="G23" s="2">
        <v>2934</v>
      </c>
      <c r="H23" s="2">
        <v>2612</v>
      </c>
      <c r="I23" s="2">
        <v>1004</v>
      </c>
      <c r="J23" s="2">
        <v>273</v>
      </c>
      <c r="K23" s="2">
        <v>563</v>
      </c>
      <c r="L23" s="2">
        <v>395</v>
      </c>
      <c r="M23" s="2">
        <v>24</v>
      </c>
      <c r="N23" s="2">
        <v>1671</v>
      </c>
      <c r="O23" s="2">
        <v>676</v>
      </c>
      <c r="P23" s="2">
        <f t="shared" si="6"/>
        <v>244.5</v>
      </c>
      <c r="Q23" s="11">
        <f t="shared" si="11"/>
        <v>0.19188820722563055</v>
      </c>
      <c r="R23" s="11">
        <f t="shared" si="12"/>
        <v>8.1799591002044997E-3</v>
      </c>
      <c r="S23" s="11">
        <f t="shared" si="13"/>
        <v>0.56952965235173825</v>
      </c>
      <c r="T23" s="11">
        <f t="shared" si="14"/>
        <v>0.23040218132242671</v>
      </c>
      <c r="V23" s="15">
        <f t="shared" si="5"/>
        <v>1</v>
      </c>
    </row>
    <row r="24" spans="1:22" x14ac:dyDescent="0.25">
      <c r="A24" s="9">
        <v>21</v>
      </c>
      <c r="B24" s="3" t="s">
        <v>43</v>
      </c>
      <c r="C24" s="3" t="s">
        <v>46</v>
      </c>
      <c r="D24" s="3">
        <v>15</v>
      </c>
      <c r="E24" s="3">
        <v>13</v>
      </c>
      <c r="F24" s="2">
        <v>16864</v>
      </c>
      <c r="G24" s="2">
        <v>14173</v>
      </c>
      <c r="H24" s="2">
        <v>14687</v>
      </c>
      <c r="I24" s="2">
        <v>2177</v>
      </c>
      <c r="J24" s="2">
        <v>281</v>
      </c>
      <c r="K24" s="2">
        <v>5377</v>
      </c>
      <c r="L24" s="2">
        <v>4845</v>
      </c>
      <c r="M24" s="2">
        <v>97</v>
      </c>
      <c r="N24" s="2">
        <v>7304</v>
      </c>
      <c r="O24" s="2">
        <v>1395</v>
      </c>
      <c r="P24" s="2">
        <f t="shared" si="6"/>
        <v>1181.0833333333333</v>
      </c>
      <c r="Q24" s="11">
        <f t="shared" si="11"/>
        <v>0.37938333450927819</v>
      </c>
      <c r="R24" s="11">
        <f t="shared" si="12"/>
        <v>6.8439991533196928E-3</v>
      </c>
      <c r="S24" s="11">
        <f t="shared" si="13"/>
        <v>0.5153460805757426</v>
      </c>
      <c r="T24" s="11">
        <f t="shared" si="14"/>
        <v>9.8426585761659496E-2</v>
      </c>
      <c r="V24" s="15">
        <f t="shared" si="5"/>
        <v>1</v>
      </c>
    </row>
    <row r="25" spans="1:22" x14ac:dyDescent="0.25">
      <c r="A25" s="9">
        <v>22</v>
      </c>
      <c r="B25" s="3" t="s">
        <v>44</v>
      </c>
      <c r="C25" s="3" t="s">
        <v>46</v>
      </c>
      <c r="D25" s="3">
        <v>10</v>
      </c>
      <c r="E25" s="3">
        <v>7</v>
      </c>
      <c r="F25" s="2">
        <v>7594</v>
      </c>
      <c r="G25" s="2">
        <v>6357</v>
      </c>
      <c r="H25" s="2">
        <v>5837</v>
      </c>
      <c r="I25" s="2">
        <v>1757</v>
      </c>
      <c r="J25" s="2">
        <v>288</v>
      </c>
      <c r="K25" s="2">
        <v>718</v>
      </c>
      <c r="L25" s="2">
        <v>459</v>
      </c>
      <c r="M25" s="2">
        <v>91</v>
      </c>
      <c r="N25" s="2">
        <v>4602</v>
      </c>
      <c r="O25" s="2">
        <v>946</v>
      </c>
      <c r="P25" s="2">
        <f t="shared" si="6"/>
        <v>529.75</v>
      </c>
      <c r="Q25" s="11">
        <f t="shared" si="11"/>
        <v>0.11294635834513135</v>
      </c>
      <c r="R25" s="11">
        <f t="shared" si="12"/>
        <v>1.4314928425357873E-2</v>
      </c>
      <c r="S25" s="11">
        <f t="shared" si="13"/>
        <v>0.7239263803680982</v>
      </c>
      <c r="T25" s="11">
        <f t="shared" si="14"/>
        <v>0.14881233286141263</v>
      </c>
      <c r="V25" s="15">
        <f t="shared" si="5"/>
        <v>1</v>
      </c>
    </row>
    <row r="26" spans="1:22" x14ac:dyDescent="0.25">
      <c r="A26" s="9">
        <v>23</v>
      </c>
      <c r="B26" s="3" t="s">
        <v>49</v>
      </c>
      <c r="C26" s="3" t="s">
        <v>46</v>
      </c>
      <c r="D26" s="3">
        <v>14</v>
      </c>
      <c r="E26" s="3">
        <v>11</v>
      </c>
      <c r="F26" s="2">
        <v>15966</v>
      </c>
      <c r="G26" s="2">
        <v>13727</v>
      </c>
      <c r="H26" s="2">
        <v>13286</v>
      </c>
      <c r="I26" s="2">
        <v>2680</v>
      </c>
      <c r="J26" s="2">
        <v>335</v>
      </c>
      <c r="K26" s="2">
        <v>4240</v>
      </c>
      <c r="L26" s="2">
        <v>3755</v>
      </c>
      <c r="M26" s="2">
        <v>144</v>
      </c>
      <c r="N26" s="2">
        <v>7428</v>
      </c>
      <c r="O26" s="2">
        <v>1915</v>
      </c>
      <c r="P26" s="2">
        <f t="shared" si="6"/>
        <v>1143.9166666666667</v>
      </c>
      <c r="Q26" s="11">
        <f t="shared" si="11"/>
        <v>0.30888030888030887</v>
      </c>
      <c r="R26" s="11">
        <f t="shared" si="12"/>
        <v>1.0490274641218038E-2</v>
      </c>
      <c r="S26" s="11">
        <f t="shared" si="13"/>
        <v>0.54112333357616371</v>
      </c>
      <c r="T26" s="11">
        <f t="shared" si="14"/>
        <v>0.13950608290230931</v>
      </c>
      <c r="V26" s="15">
        <f t="shared" si="5"/>
        <v>1</v>
      </c>
    </row>
    <row r="27" spans="1:22" x14ac:dyDescent="0.25">
      <c r="A27" s="9">
        <v>24</v>
      </c>
      <c r="B27" s="3" t="s">
        <v>45</v>
      </c>
      <c r="C27" s="3" t="s">
        <v>46</v>
      </c>
      <c r="D27" s="3">
        <v>17</v>
      </c>
      <c r="E27" s="3">
        <v>14</v>
      </c>
      <c r="F27" s="2">
        <v>19447</v>
      </c>
      <c r="G27" s="2">
        <v>15676</v>
      </c>
      <c r="H27" s="2">
        <v>15339</v>
      </c>
      <c r="I27" s="2">
        <v>4108</v>
      </c>
      <c r="J27" s="2">
        <v>1141</v>
      </c>
      <c r="K27" s="2">
        <v>5497</v>
      </c>
      <c r="L27" s="2">
        <v>4741</v>
      </c>
      <c r="M27" s="2">
        <v>129</v>
      </c>
      <c r="N27" s="2">
        <v>7781</v>
      </c>
      <c r="O27" s="2">
        <v>2269</v>
      </c>
      <c r="P27" s="2">
        <f t="shared" si="6"/>
        <v>1306.3333333333333</v>
      </c>
      <c r="Q27" s="11">
        <f t="shared" si="11"/>
        <v>0.35066343454963</v>
      </c>
      <c r="R27" s="11">
        <f t="shared" si="12"/>
        <v>8.2291400867568251E-3</v>
      </c>
      <c r="S27" s="11">
        <f t="shared" si="13"/>
        <v>0.49636386833375862</v>
      </c>
      <c r="T27" s="11">
        <f t="shared" si="14"/>
        <v>0.14474355702985456</v>
      </c>
      <c r="V27" s="15">
        <f t="shared" si="5"/>
        <v>1</v>
      </c>
    </row>
  </sheetData>
  <mergeCells count="9">
    <mergeCell ref="A1:A2"/>
    <mergeCell ref="F1:G1"/>
    <mergeCell ref="H1:H2"/>
    <mergeCell ref="P1:P2"/>
    <mergeCell ref="Q1:T1"/>
    <mergeCell ref="B1:B2"/>
    <mergeCell ref="K2:O2"/>
    <mergeCell ref="I1:J1"/>
    <mergeCell ref="D1:E1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300" verticalDpi="300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Статистика</vt:lpstr>
      <vt:lpstr>Лист4</vt:lpstr>
      <vt:lpstr>Суди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Кудрицька Тетяна Юріївна</dc:creator>
  <cp:lastModifiedBy>ТУ ДСА</cp:lastModifiedBy>
  <cp:lastPrinted>2026-02-17T08:15:00Z</cp:lastPrinted>
  <dcterms:created xsi:type="dcterms:W3CDTF">2017-10-27T15:50:09Z</dcterms:created>
  <dcterms:modified xsi:type="dcterms:W3CDTF">2026-03-27T11:55:54Z</dcterms:modified>
</cp:coreProperties>
</file>