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ya\Desktop\4.2024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  <c r="F3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/>
</calcChain>
</file>

<file path=xl/sharedStrings.xml><?xml version="1.0" encoding="utf-8"?>
<sst xmlns="http://schemas.openxmlformats.org/spreadsheetml/2006/main" count="40" uniqueCount="40">
  <si>
    <t xml:space="preserve">Бориславський міський суд </t>
  </si>
  <si>
    <t>Бродівський районний суд</t>
  </si>
  <si>
    <t>Буський районний суд</t>
  </si>
  <si>
    <t>Городоцький районний суд</t>
  </si>
  <si>
    <t>Дрогобицький міськрайонний суд</t>
  </si>
  <si>
    <t>Жидачівський районний суд</t>
  </si>
  <si>
    <t>Жовківський районний суд</t>
  </si>
  <si>
    <t>Золочівський районний суд</t>
  </si>
  <si>
    <t>Камянка-Бузький районний суд</t>
  </si>
  <si>
    <t>Миколаївський районний суд</t>
  </si>
  <si>
    <t>Мостиський районний суд</t>
  </si>
  <si>
    <t>Перемшлянський районний суд</t>
  </si>
  <si>
    <t>Пустомитівський районний суд</t>
  </si>
  <si>
    <t>Радехівський районний суд</t>
  </si>
  <si>
    <t>Самбірський міськрайонний суд</t>
  </si>
  <si>
    <t>Сколівський районний суд</t>
  </si>
  <si>
    <t>Сокальський районний суд</t>
  </si>
  <si>
    <t>Старосамбірський районний суд</t>
  </si>
  <si>
    <t>Стрийський міськрайонний суд</t>
  </si>
  <si>
    <t>Трускавецький міський суд</t>
  </si>
  <si>
    <t>Турківський районний суд</t>
  </si>
  <si>
    <t>Червоноградський міський суд</t>
  </si>
  <si>
    <t>Яворівський районний суд</t>
  </si>
  <si>
    <t>Галицький районний суд м.Львова</t>
  </si>
  <si>
    <t>Залізничний районний суд м.Львова</t>
  </si>
  <si>
    <t>Личаківський районий суд м.Львова</t>
  </si>
  <si>
    <t>Франківський районний суд м.Львова</t>
  </si>
  <si>
    <t>Шевченківський районний суд м.Львова</t>
  </si>
  <si>
    <t>Львівська область</t>
  </si>
  <si>
    <t>№</t>
  </si>
  <si>
    <t>Суд</t>
  </si>
  <si>
    <r>
      <rPr>
        <b/>
        <sz val="12"/>
        <color theme="1"/>
        <rFont val="Times New Roman"/>
        <family val="1"/>
        <charset val="204"/>
      </rPr>
      <t>Усього справ і матеріалів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8"/>
        <color theme="1"/>
        <rFont val="Times New Roman"/>
        <family val="1"/>
        <charset val="204"/>
      </rPr>
      <t>(надійшло у звітному періоді)</t>
    </r>
  </si>
  <si>
    <r>
      <rPr>
        <b/>
        <sz val="12"/>
        <color theme="1"/>
        <rFont val="Times New Roman"/>
        <family val="1"/>
        <charset val="204"/>
      </rPr>
      <t>Кримін.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 xml:space="preserve"> </t>
    </r>
    <r>
      <rPr>
        <b/>
        <i/>
        <sz val="8"/>
        <color theme="1"/>
        <rFont val="Times New Roman"/>
        <family val="1"/>
        <charset val="204"/>
      </rPr>
      <t>(надійшло у звітному періоді)</t>
    </r>
  </si>
  <si>
    <r>
      <rPr>
        <b/>
        <sz val="12"/>
        <color theme="1"/>
        <rFont val="Times New Roman"/>
        <family val="1"/>
        <charset val="204"/>
      </rPr>
      <t xml:space="preserve">Адмін.  </t>
    </r>
    <r>
      <rPr>
        <b/>
        <i/>
        <sz val="8"/>
        <color theme="1"/>
        <rFont val="Times New Roman"/>
        <family val="1"/>
        <charset val="204"/>
      </rPr>
      <t>(надійшло у звітному періоді)</t>
    </r>
  </si>
  <si>
    <r>
      <rPr>
        <b/>
        <sz val="12"/>
        <color theme="1"/>
        <rFont val="Times New Roman"/>
        <family val="1"/>
        <charset val="204"/>
      </rPr>
      <t xml:space="preserve">Цивіл.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8"/>
        <color theme="1"/>
        <rFont val="Times New Roman"/>
        <family val="1"/>
        <charset val="204"/>
      </rPr>
      <t>(надійшло у звітному періоді)</t>
    </r>
  </si>
  <si>
    <r>
      <rPr>
        <b/>
        <sz val="12"/>
        <color theme="1"/>
        <rFont val="Times New Roman"/>
        <family val="1"/>
        <charset val="204"/>
      </rPr>
      <t>Адмін. правоп</t>
    </r>
    <r>
      <rPr>
        <b/>
        <sz val="10"/>
        <color theme="1"/>
        <rFont val="Times New Roman"/>
        <family val="1"/>
        <charset val="204"/>
      </rPr>
      <t xml:space="preserve">.  </t>
    </r>
    <r>
      <rPr>
        <b/>
        <i/>
        <sz val="8"/>
        <color theme="1"/>
        <rFont val="Times New Roman"/>
        <family val="1"/>
        <charset val="204"/>
      </rPr>
      <t xml:space="preserve"> (надійшло у звітному періоді)</t>
    </r>
  </si>
  <si>
    <t>Сихівський районний суд м.Львова</t>
  </si>
  <si>
    <t>Кількість суддів визначена наказами ДСА</t>
  </si>
  <si>
    <t xml:space="preserve">Кількість суддів, які здійснюють правосуддя (в т.ч. відряджені) </t>
  </si>
  <si>
    <t>Середньомісячне надходження справ і матеріалів на одного суддю місцевого загального суду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</si>
</sst>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к.&quot;_-;\-* #,##0.00\ &quot;к.&quot;_-;_-* &quot;-&quot;??\ &quot;к.&quot;_-;_-@_-"/>
    <numFmt numFmtId="165" formatCode="[$-422]General"/>
  </numFmts>
  <fonts count="3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i/>
      <sz val="11"/>
      <color indexed="54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2">
    <xf numFmtId="0" fontId="0" fillId="0" borderId="0"/>
    <xf numFmtId="0" fontId="9" fillId="0" borderId="0"/>
    <xf numFmtId="0" fontId="9" fillId="0" borderId="0"/>
    <xf numFmtId="0" fontId="10" fillId="0" borderId="0"/>
    <xf numFmtId="0" fontId="11" fillId="2" borderId="0" applyNumberFormat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3" fillId="10" borderId="3" applyNumberFormat="0" applyAlignment="0" applyProtection="0"/>
    <xf numFmtId="0" fontId="14" fillId="20" borderId="4" applyNumberFormat="0" applyAlignment="0" applyProtection="0"/>
    <xf numFmtId="0" fontId="15" fillId="20" borderId="3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10" applyNumberFormat="0" applyFont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/>
    <xf numFmtId="0" fontId="10" fillId="0" borderId="0"/>
    <xf numFmtId="0" fontId="28" fillId="0" borderId="0"/>
    <xf numFmtId="0" fontId="11" fillId="0" borderId="0"/>
    <xf numFmtId="0" fontId="28" fillId="0" borderId="0"/>
    <xf numFmtId="0" fontId="29" fillId="0" borderId="0"/>
    <xf numFmtId="0" fontId="10" fillId="0" borderId="0"/>
    <xf numFmtId="0" fontId="10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41" borderId="0" applyNumberFormat="0" applyBorder="0" applyAlignment="0" applyProtection="0"/>
    <xf numFmtId="0" fontId="13" fillId="29" borderId="3" applyNumberFormat="0" applyAlignment="0" applyProtection="0"/>
    <xf numFmtId="0" fontId="14" fillId="42" borderId="4" applyNumberFormat="0" applyAlignment="0" applyProtection="0"/>
    <xf numFmtId="0" fontId="15" fillId="42" borderId="3" applyNumberFormat="0" applyAlignment="0" applyProtection="0"/>
    <xf numFmtId="164" fontId="9" fillId="0" borderId="0" applyFont="0" applyFill="0" applyBorder="0" applyAlignment="0" applyProtection="0"/>
    <xf numFmtId="0" fontId="20" fillId="43" borderId="9" applyNumberFormat="0" applyAlignment="0" applyProtection="0"/>
    <xf numFmtId="0" fontId="22" fillId="44" borderId="0" applyNumberFormat="0" applyBorder="0" applyAlignment="0" applyProtection="0"/>
    <xf numFmtId="0" fontId="23" fillId="25" borderId="0" applyNumberFormat="0" applyBorder="0" applyAlignment="0" applyProtection="0"/>
    <xf numFmtId="0" fontId="31" fillId="0" borderId="0" applyBorder="0" applyProtection="0"/>
    <xf numFmtId="0" fontId="10" fillId="45" borderId="10" applyNumberFormat="0" applyAlignment="0" applyProtection="0"/>
    <xf numFmtId="0" fontId="27" fillId="26" borderId="0" applyNumberFormat="0" applyBorder="0" applyAlignment="0" applyProtection="0"/>
    <xf numFmtId="165" fontId="32" fillId="0" borderId="0"/>
    <xf numFmtId="0" fontId="8" fillId="0" borderId="0"/>
    <xf numFmtId="0" fontId="33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0" fillId="0" borderId="0" xfId="0" applyNumberFormat="1"/>
    <xf numFmtId="0" fontId="34" fillId="0" borderId="0" xfId="0" applyFont="1"/>
    <xf numFmtId="0" fontId="35" fillId="0" borderId="1" xfId="0" applyFont="1" applyBorder="1" applyAlignment="1">
      <alignment horizontal="left"/>
    </xf>
    <xf numFmtId="2" fontId="36" fillId="0" borderId="1" xfId="0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7" fillId="0" borderId="1" xfId="2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3" fontId="37" fillId="0" borderId="1" xfId="0" applyNumberFormat="1" applyFont="1" applyFill="1" applyBorder="1" applyAlignment="1" applyProtection="1">
      <alignment horizontal="center"/>
    </xf>
    <xf numFmtId="3" fontId="7" fillId="0" borderId="1" xfId="0" applyNumberFormat="1" applyFont="1" applyFill="1" applyBorder="1" applyAlignment="1" applyProtection="1">
      <alignment horizontal="center"/>
    </xf>
    <xf numFmtId="3" fontId="36" fillId="0" borderId="1" xfId="0" applyNumberFormat="1" applyFont="1" applyFill="1" applyBorder="1" applyAlignment="1" applyProtection="1">
      <alignment horizontal="center"/>
    </xf>
    <xf numFmtId="3" fontId="7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92">
    <cellStyle name="20% - Акцент1 2" xfId="4"/>
    <cellStyle name="20% - Акцент1 2 2" xfId="54"/>
    <cellStyle name="20% - Акцент2 2" xfId="6"/>
    <cellStyle name="20% - Акцент2 2 2" xfId="55"/>
    <cellStyle name="20% - Акцент3 2" xfId="7"/>
    <cellStyle name="20% - Акцент3 2 2" xfId="56"/>
    <cellStyle name="20% - Акцент4 2" xfId="8"/>
    <cellStyle name="20% - Акцент4 2 2" xfId="57"/>
    <cellStyle name="20% - Акцент5 2" xfId="9"/>
    <cellStyle name="20% - Акцент5 2 2" xfId="58"/>
    <cellStyle name="20% - Акцент6 2" xfId="10"/>
    <cellStyle name="20% - Акцент6 2 2" xfId="59"/>
    <cellStyle name="40% - Акцент1 2" xfId="11"/>
    <cellStyle name="40% - Акцент1 2 2" xfId="60"/>
    <cellStyle name="40% - Акцент2 2" xfId="12"/>
    <cellStyle name="40% - Акцент2 2 2" xfId="61"/>
    <cellStyle name="40% - Акцент3 2" xfId="13"/>
    <cellStyle name="40% - Акцент3 2 2" xfId="62"/>
    <cellStyle name="40% - Акцент4 2" xfId="14"/>
    <cellStyle name="40% - Акцент4 2 2" xfId="63"/>
    <cellStyle name="40% - Акцент5 2" xfId="15"/>
    <cellStyle name="40% - Акцент5 2 2" xfId="64"/>
    <cellStyle name="40% - Акцент6 2" xfId="16"/>
    <cellStyle name="40% - Акцент6 2 2" xfId="65"/>
    <cellStyle name="60% - Акцент1 2" xfId="17"/>
    <cellStyle name="60% - Акцент1 2 2" xfId="66"/>
    <cellStyle name="60% - Акцент2 2" xfId="18"/>
    <cellStyle name="60% - Акцент2 2 2" xfId="67"/>
    <cellStyle name="60% - Акцент3 2" xfId="19"/>
    <cellStyle name="60% - Акцент3 2 2" xfId="68"/>
    <cellStyle name="60% - Акцент4 2" xfId="20"/>
    <cellStyle name="60% - Акцент4 2 2" xfId="69"/>
    <cellStyle name="60% - Акцент5 2" xfId="21"/>
    <cellStyle name="60% - Акцент5 2 2" xfId="70"/>
    <cellStyle name="60% - Акцент6 2" xfId="22"/>
    <cellStyle name="60% - Акцент6 2 2" xfId="71"/>
    <cellStyle name="Excel Built-in Explanatory Text" xfId="72"/>
    <cellStyle name="Excel Built-in Normal" xfId="49"/>
    <cellStyle name="TableStyleLight1" xfId="50"/>
    <cellStyle name="TableStyleLight1 2" xfId="91"/>
    <cellStyle name="Акцент1 2" xfId="23"/>
    <cellStyle name="Акцент1 2 2" xfId="73"/>
    <cellStyle name="Акцент2 2" xfId="24"/>
    <cellStyle name="Акцент2 2 2" xfId="74"/>
    <cellStyle name="Акцент3 2" xfId="25"/>
    <cellStyle name="Акцент3 2 2" xfId="75"/>
    <cellStyle name="Акцент4 2" xfId="26"/>
    <cellStyle name="Акцент4 2 2" xfId="76"/>
    <cellStyle name="Акцент5 2" xfId="27"/>
    <cellStyle name="Акцент5 2 2" xfId="77"/>
    <cellStyle name="Акцент6 2" xfId="28"/>
    <cellStyle name="Акцент6 2 2" xfId="78"/>
    <cellStyle name="Ввод  2" xfId="29"/>
    <cellStyle name="Ввод  2 2" xfId="79"/>
    <cellStyle name="Вывод 2" xfId="30"/>
    <cellStyle name="Вывод 2 2" xfId="80"/>
    <cellStyle name="Вычисление 2" xfId="31"/>
    <cellStyle name="Вычисление 2 2" xfId="81"/>
    <cellStyle name="Денежный 2" xfId="82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Контрольная ячейка 2 2" xfId="83"/>
    <cellStyle name="Название 2" xfId="38"/>
    <cellStyle name="Нейтральный 2" xfId="39"/>
    <cellStyle name="Нейтральный 2 2" xfId="84"/>
    <cellStyle name="Обычный" xfId="0" builtinId="0"/>
    <cellStyle name="Обычный 10" xfId="90"/>
    <cellStyle name="Обычный 2" xfId="2"/>
    <cellStyle name="Обычный 2 2" xfId="48"/>
    <cellStyle name="Обычный 2 3" xfId="89"/>
    <cellStyle name="Обычный 3" xfId="1"/>
    <cellStyle name="Обычный 3 2" xfId="46"/>
    <cellStyle name="Обычный 4" xfId="3"/>
    <cellStyle name="Обычный 5" xfId="5"/>
    <cellStyle name="Обычный 6" xfId="47"/>
    <cellStyle name="Обычный 6 2" xfId="52"/>
    <cellStyle name="Обычный 6 3" xfId="53"/>
    <cellStyle name="Обычный 7" xfId="51"/>
    <cellStyle name="Плохой 2" xfId="40"/>
    <cellStyle name="Плохой 2 2" xfId="85"/>
    <cellStyle name="Пояснение 2" xfId="41"/>
    <cellStyle name="Пояснение 3" xfId="86"/>
    <cellStyle name="Примечание 2" xfId="42"/>
    <cellStyle name="Примечание 2 2" xfId="87"/>
    <cellStyle name="Связанная ячейка 2" xfId="43"/>
    <cellStyle name="Текст предупреждения 2" xfId="44"/>
    <cellStyle name="Хороший 2" xfId="45"/>
    <cellStyle name="Хороший 2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topLeftCell="A10" zoomScale="91" zoomScaleNormal="91" workbookViewId="0">
      <selection activeCell="I32" sqref="I32"/>
    </sheetView>
  </sheetViews>
  <sheetFormatPr defaultRowHeight="15" x14ac:dyDescent="0.25"/>
  <cols>
    <col min="1" max="1" width="5.140625" customWidth="1"/>
    <col min="2" max="2" width="38" customWidth="1"/>
    <col min="3" max="3" width="18.140625" customWidth="1"/>
    <col min="4" max="4" width="17.28515625" customWidth="1"/>
    <col min="5" max="5" width="14.85546875" customWidth="1"/>
    <col min="6" max="6" width="9.140625" style="5"/>
    <col min="7" max="7" width="10.28515625" customWidth="1"/>
    <col min="8" max="8" width="9.140625" style="5"/>
    <col min="9" max="9" width="10.28515625" customWidth="1"/>
    <col min="10" max="10" width="9.140625" style="5"/>
    <col min="12" max="12" width="9.140625" style="5"/>
    <col min="14" max="14" width="9.140625" style="5"/>
  </cols>
  <sheetData>
    <row r="1" spans="1:14" ht="14.2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15.5" customHeight="1" x14ac:dyDescent="0.25">
      <c r="A2" s="4" t="s">
        <v>29</v>
      </c>
      <c r="B2" s="10" t="s">
        <v>30</v>
      </c>
      <c r="C2" s="9" t="s">
        <v>37</v>
      </c>
      <c r="D2" s="9" t="s">
        <v>38</v>
      </c>
      <c r="E2" s="6" t="s">
        <v>31</v>
      </c>
      <c r="F2" s="7"/>
      <c r="G2" s="6" t="s">
        <v>32</v>
      </c>
      <c r="H2" s="7"/>
      <c r="I2" s="6" t="s">
        <v>33</v>
      </c>
      <c r="J2" s="7"/>
      <c r="K2" s="6" t="s">
        <v>34</v>
      </c>
      <c r="L2" s="7"/>
      <c r="M2" s="6" t="s">
        <v>35</v>
      </c>
      <c r="N2" s="7"/>
    </row>
    <row r="3" spans="1:14" ht="15.75" x14ac:dyDescent="0.25">
      <c r="A3" s="3">
        <v>1</v>
      </c>
      <c r="B3" s="8" t="s">
        <v>0</v>
      </c>
      <c r="C3" s="17">
        <v>3</v>
      </c>
      <c r="D3" s="19">
        <v>4</v>
      </c>
      <c r="E3" s="23">
        <v>2191</v>
      </c>
      <c r="F3" s="11">
        <f t="shared" ref="F3:F32" si="0">E3/D3/11</f>
        <v>49.795454545454547</v>
      </c>
      <c r="G3" s="24">
        <v>358</v>
      </c>
      <c r="H3" s="11">
        <f t="shared" ref="H3:H32" si="1">G3/11/D3</f>
        <v>8.1363636363636367</v>
      </c>
      <c r="I3" s="24">
        <v>73</v>
      </c>
      <c r="J3" s="11">
        <f t="shared" ref="J3:J32" si="2">I3/11/D3</f>
        <v>1.6590909090909092</v>
      </c>
      <c r="K3" s="23">
        <v>1090</v>
      </c>
      <c r="L3" s="11">
        <f t="shared" ref="L3:L32" si="3">K3/11/D3</f>
        <v>24.772727272727273</v>
      </c>
      <c r="M3" s="23">
        <v>670</v>
      </c>
      <c r="N3" s="11">
        <f t="shared" ref="N3:N32" si="4">M3/11/D3</f>
        <v>15.227272727272727</v>
      </c>
    </row>
    <row r="4" spans="1:14" ht="15.75" x14ac:dyDescent="0.25">
      <c r="A4" s="3">
        <v>2</v>
      </c>
      <c r="B4" s="8" t="s">
        <v>1</v>
      </c>
      <c r="C4" s="17">
        <v>4</v>
      </c>
      <c r="D4" s="19">
        <v>4</v>
      </c>
      <c r="E4" s="23">
        <v>2713</v>
      </c>
      <c r="F4" s="11">
        <f t="shared" si="0"/>
        <v>61.659090909090907</v>
      </c>
      <c r="G4" s="24">
        <v>743</v>
      </c>
      <c r="H4" s="11">
        <f t="shared" si="1"/>
        <v>16.886363636363637</v>
      </c>
      <c r="I4" s="24">
        <v>31</v>
      </c>
      <c r="J4" s="11">
        <f t="shared" si="2"/>
        <v>0.70454545454545459</v>
      </c>
      <c r="K4" s="23">
        <v>887</v>
      </c>
      <c r="L4" s="11">
        <f t="shared" si="3"/>
        <v>20.15909090909091</v>
      </c>
      <c r="M4" s="23">
        <v>1052</v>
      </c>
      <c r="N4" s="11">
        <f t="shared" si="4"/>
        <v>23.90909090909091</v>
      </c>
    </row>
    <row r="5" spans="1:14" ht="15.75" x14ac:dyDescent="0.25">
      <c r="A5" s="3">
        <v>3</v>
      </c>
      <c r="B5" s="8" t="s">
        <v>2</v>
      </c>
      <c r="C5" s="17">
        <v>4</v>
      </c>
      <c r="D5" s="19">
        <v>3</v>
      </c>
      <c r="E5" s="23">
        <v>2994</v>
      </c>
      <c r="F5" s="11">
        <f t="shared" si="0"/>
        <v>90.727272727272734</v>
      </c>
      <c r="G5" s="24">
        <v>291</v>
      </c>
      <c r="H5" s="11">
        <f t="shared" si="1"/>
        <v>8.8181818181818183</v>
      </c>
      <c r="I5" s="24">
        <v>30</v>
      </c>
      <c r="J5" s="11">
        <f t="shared" si="2"/>
        <v>0.90909090909090906</v>
      </c>
      <c r="K5" s="23">
        <v>1780</v>
      </c>
      <c r="L5" s="11">
        <f t="shared" si="3"/>
        <v>53.939393939393938</v>
      </c>
      <c r="M5" s="23">
        <v>893</v>
      </c>
      <c r="N5" s="11">
        <f t="shared" si="4"/>
        <v>27.060606060606062</v>
      </c>
    </row>
    <row r="6" spans="1:14" ht="15.75" x14ac:dyDescent="0.25">
      <c r="A6" s="3">
        <v>4</v>
      </c>
      <c r="B6" s="8" t="s">
        <v>3</v>
      </c>
      <c r="C6" s="17">
        <v>5</v>
      </c>
      <c r="D6" s="19">
        <v>4</v>
      </c>
      <c r="E6" s="23">
        <v>3268</v>
      </c>
      <c r="F6" s="11">
        <f t="shared" si="0"/>
        <v>74.272727272727266</v>
      </c>
      <c r="G6" s="24">
        <v>781</v>
      </c>
      <c r="H6" s="11">
        <f t="shared" si="1"/>
        <v>17.75</v>
      </c>
      <c r="I6" s="24">
        <v>16</v>
      </c>
      <c r="J6" s="11">
        <f t="shared" si="2"/>
        <v>0.36363636363636365</v>
      </c>
      <c r="K6" s="23">
        <v>1554</v>
      </c>
      <c r="L6" s="11">
        <f t="shared" si="3"/>
        <v>35.31818181818182</v>
      </c>
      <c r="M6" s="23">
        <v>917</v>
      </c>
      <c r="N6" s="11">
        <f t="shared" si="4"/>
        <v>20.84090909090909</v>
      </c>
    </row>
    <row r="7" spans="1:14" ht="15.75" x14ac:dyDescent="0.25">
      <c r="A7" s="3">
        <v>5</v>
      </c>
      <c r="B7" s="8" t="s">
        <v>4</v>
      </c>
      <c r="C7" s="17">
        <v>13</v>
      </c>
      <c r="D7" s="20">
        <v>10</v>
      </c>
      <c r="E7" s="23">
        <v>10404</v>
      </c>
      <c r="F7" s="11">
        <f t="shared" si="0"/>
        <v>94.581818181818193</v>
      </c>
      <c r="G7" s="24">
        <v>3086</v>
      </c>
      <c r="H7" s="11">
        <f t="shared" si="1"/>
        <v>28.054545454545455</v>
      </c>
      <c r="I7" s="24">
        <v>134</v>
      </c>
      <c r="J7" s="11">
        <f t="shared" si="2"/>
        <v>1.2181818181818183</v>
      </c>
      <c r="K7" s="23">
        <v>4870</v>
      </c>
      <c r="L7" s="11">
        <f t="shared" si="3"/>
        <v>44.272727272727273</v>
      </c>
      <c r="M7" s="23">
        <v>2314</v>
      </c>
      <c r="N7" s="11">
        <f t="shared" si="4"/>
        <v>21.036363636363639</v>
      </c>
    </row>
    <row r="8" spans="1:14" ht="15.75" x14ac:dyDescent="0.25">
      <c r="A8" s="3">
        <v>6</v>
      </c>
      <c r="B8" s="8" t="s">
        <v>5</v>
      </c>
      <c r="C8" s="17">
        <v>4</v>
      </c>
      <c r="D8" s="19">
        <v>3</v>
      </c>
      <c r="E8" s="23">
        <v>2451</v>
      </c>
      <c r="F8" s="11">
        <f t="shared" si="0"/>
        <v>74.272727272727266</v>
      </c>
      <c r="G8" s="24">
        <v>320</v>
      </c>
      <c r="H8" s="11">
        <f t="shared" si="1"/>
        <v>9.6969696969696972</v>
      </c>
      <c r="I8" s="24">
        <v>28</v>
      </c>
      <c r="J8" s="11">
        <f t="shared" si="2"/>
        <v>0.84848484848484851</v>
      </c>
      <c r="K8" s="23">
        <v>1293</v>
      </c>
      <c r="L8" s="11">
        <f t="shared" si="3"/>
        <v>39.18181818181818</v>
      </c>
      <c r="M8" s="23">
        <v>810</v>
      </c>
      <c r="N8" s="11">
        <f t="shared" si="4"/>
        <v>24.545454545454547</v>
      </c>
    </row>
    <row r="9" spans="1:14" ht="15" customHeight="1" x14ac:dyDescent="0.25">
      <c r="A9" s="3">
        <v>7</v>
      </c>
      <c r="B9" s="8" t="s">
        <v>6</v>
      </c>
      <c r="C9" s="17">
        <v>5</v>
      </c>
      <c r="D9" s="19">
        <v>5</v>
      </c>
      <c r="E9" s="23">
        <v>5694</v>
      </c>
      <c r="F9" s="11">
        <f t="shared" si="0"/>
        <v>103.52727272727272</v>
      </c>
      <c r="G9" s="24">
        <v>1301</v>
      </c>
      <c r="H9" s="11">
        <f t="shared" si="1"/>
        <v>23.654545454545453</v>
      </c>
      <c r="I9" s="24">
        <v>29</v>
      </c>
      <c r="J9" s="11">
        <f t="shared" si="2"/>
        <v>0.52727272727272723</v>
      </c>
      <c r="K9" s="23">
        <v>2142</v>
      </c>
      <c r="L9" s="11">
        <f t="shared" si="3"/>
        <v>38.945454545454545</v>
      </c>
      <c r="M9" s="23">
        <v>2222</v>
      </c>
      <c r="N9" s="11">
        <f t="shared" si="4"/>
        <v>40.4</v>
      </c>
    </row>
    <row r="10" spans="1:14" ht="15.75" x14ac:dyDescent="0.25">
      <c r="A10" s="3">
        <v>8</v>
      </c>
      <c r="B10" s="8" t="s">
        <v>7</v>
      </c>
      <c r="C10" s="17">
        <v>4</v>
      </c>
      <c r="D10" s="19">
        <v>2</v>
      </c>
      <c r="E10" s="23">
        <v>3850</v>
      </c>
      <c r="F10" s="11">
        <f t="shared" si="0"/>
        <v>175</v>
      </c>
      <c r="G10" s="24">
        <v>1383</v>
      </c>
      <c r="H10" s="11">
        <f t="shared" si="1"/>
        <v>62.863636363636367</v>
      </c>
      <c r="I10" s="24">
        <v>22</v>
      </c>
      <c r="J10" s="11">
        <f t="shared" si="2"/>
        <v>1</v>
      </c>
      <c r="K10" s="23">
        <v>1385</v>
      </c>
      <c r="L10" s="11">
        <f t="shared" si="3"/>
        <v>62.954545454545453</v>
      </c>
      <c r="M10" s="23">
        <v>1060</v>
      </c>
      <c r="N10" s="11">
        <f t="shared" si="4"/>
        <v>48.18181818181818</v>
      </c>
    </row>
    <row r="11" spans="1:14" ht="15.75" x14ac:dyDescent="0.25">
      <c r="A11" s="3">
        <v>9</v>
      </c>
      <c r="B11" s="8" t="s">
        <v>8</v>
      </c>
      <c r="C11" s="17">
        <v>4</v>
      </c>
      <c r="D11" s="19">
        <v>3</v>
      </c>
      <c r="E11" s="23">
        <v>3235</v>
      </c>
      <c r="F11" s="11">
        <f t="shared" si="0"/>
        <v>98.030303030303017</v>
      </c>
      <c r="G11" s="24">
        <v>601</v>
      </c>
      <c r="H11" s="11">
        <f t="shared" si="1"/>
        <v>18.212121212121211</v>
      </c>
      <c r="I11" s="24">
        <v>27</v>
      </c>
      <c r="J11" s="11">
        <f t="shared" si="2"/>
        <v>0.81818181818181823</v>
      </c>
      <c r="K11" s="23">
        <v>1598</v>
      </c>
      <c r="L11" s="11">
        <f t="shared" si="3"/>
        <v>48.424242424242429</v>
      </c>
      <c r="M11" s="23">
        <v>1009</v>
      </c>
      <c r="N11" s="11">
        <f t="shared" si="4"/>
        <v>30.575757575757578</v>
      </c>
    </row>
    <row r="12" spans="1:14" ht="15.75" x14ac:dyDescent="0.25">
      <c r="A12" s="3">
        <v>10</v>
      </c>
      <c r="B12" s="8" t="s">
        <v>9</v>
      </c>
      <c r="C12" s="17">
        <v>6</v>
      </c>
      <c r="D12" s="19">
        <v>4</v>
      </c>
      <c r="E12" s="23">
        <v>5663</v>
      </c>
      <c r="F12" s="11">
        <f t="shared" si="0"/>
        <v>128.70454545454547</v>
      </c>
      <c r="G12" s="24">
        <v>2627</v>
      </c>
      <c r="H12" s="11">
        <f t="shared" si="1"/>
        <v>59.704545454545453</v>
      </c>
      <c r="I12" s="24">
        <v>45</v>
      </c>
      <c r="J12" s="11">
        <f t="shared" si="2"/>
        <v>1.0227272727272727</v>
      </c>
      <c r="K12" s="23">
        <v>1693</v>
      </c>
      <c r="L12" s="11">
        <f t="shared" si="3"/>
        <v>38.477272727272727</v>
      </c>
      <c r="M12" s="23">
        <v>1298</v>
      </c>
      <c r="N12" s="11">
        <f t="shared" si="4"/>
        <v>29.5</v>
      </c>
    </row>
    <row r="13" spans="1:14" ht="15.75" x14ac:dyDescent="0.25">
      <c r="A13" s="3">
        <v>11</v>
      </c>
      <c r="B13" s="8" t="s">
        <v>10</v>
      </c>
      <c r="C13" s="17">
        <v>5</v>
      </c>
      <c r="D13" s="19">
        <v>3</v>
      </c>
      <c r="E13" s="23">
        <v>2492</v>
      </c>
      <c r="F13" s="11">
        <f t="shared" si="0"/>
        <v>75.515151515151516</v>
      </c>
      <c r="G13" s="24">
        <v>636</v>
      </c>
      <c r="H13" s="11">
        <f t="shared" si="1"/>
        <v>19.272727272727273</v>
      </c>
      <c r="I13" s="24">
        <v>27</v>
      </c>
      <c r="J13" s="11">
        <f t="shared" si="2"/>
        <v>0.81818181818181823</v>
      </c>
      <c r="K13" s="23">
        <v>913</v>
      </c>
      <c r="L13" s="11">
        <f t="shared" si="3"/>
        <v>27.666666666666668</v>
      </c>
      <c r="M13" s="23">
        <v>916</v>
      </c>
      <c r="N13" s="11">
        <f t="shared" si="4"/>
        <v>27.757575757575754</v>
      </c>
    </row>
    <row r="14" spans="1:14" ht="15.75" x14ac:dyDescent="0.25">
      <c r="A14" s="3">
        <v>12</v>
      </c>
      <c r="B14" s="8" t="s">
        <v>11</v>
      </c>
      <c r="C14" s="17">
        <v>3</v>
      </c>
      <c r="D14" s="19">
        <v>3</v>
      </c>
      <c r="E14" s="23">
        <v>1890</v>
      </c>
      <c r="F14" s="11">
        <f t="shared" si="0"/>
        <v>57.272727272727273</v>
      </c>
      <c r="G14" s="24">
        <v>429</v>
      </c>
      <c r="H14" s="11">
        <f t="shared" si="1"/>
        <v>13</v>
      </c>
      <c r="I14" s="24">
        <v>11</v>
      </c>
      <c r="J14" s="11">
        <f t="shared" si="2"/>
        <v>0.33333333333333331</v>
      </c>
      <c r="K14" s="23">
        <v>734</v>
      </c>
      <c r="L14" s="11">
        <f t="shared" si="3"/>
        <v>22.242424242424246</v>
      </c>
      <c r="M14" s="23">
        <v>716</v>
      </c>
      <c r="N14" s="11">
        <f t="shared" si="4"/>
        <v>21.696969696969699</v>
      </c>
    </row>
    <row r="15" spans="1:14" ht="15.75" x14ac:dyDescent="0.25">
      <c r="A15" s="3">
        <v>13</v>
      </c>
      <c r="B15" s="8" t="s">
        <v>12</v>
      </c>
      <c r="C15" s="17">
        <v>6</v>
      </c>
      <c r="D15" s="19">
        <v>5</v>
      </c>
      <c r="E15" s="23">
        <v>6946</v>
      </c>
      <c r="F15" s="11">
        <f t="shared" si="0"/>
        <v>126.2909090909091</v>
      </c>
      <c r="G15" s="24">
        <v>1382</v>
      </c>
      <c r="H15" s="11">
        <f t="shared" si="1"/>
        <v>25.127272727272729</v>
      </c>
      <c r="I15" s="24">
        <v>48</v>
      </c>
      <c r="J15" s="11">
        <f t="shared" si="2"/>
        <v>0.87272727272727268</v>
      </c>
      <c r="K15" s="23">
        <v>2945</v>
      </c>
      <c r="L15" s="11">
        <f t="shared" si="3"/>
        <v>53.545454545454547</v>
      </c>
      <c r="M15" s="23">
        <v>2571</v>
      </c>
      <c r="N15" s="11">
        <f t="shared" si="4"/>
        <v>46.745454545454542</v>
      </c>
    </row>
    <row r="16" spans="1:14" ht="15.75" x14ac:dyDescent="0.25">
      <c r="A16" s="3">
        <v>14</v>
      </c>
      <c r="B16" s="8" t="s">
        <v>13</v>
      </c>
      <c r="C16" s="17">
        <v>4</v>
      </c>
      <c r="D16" s="19">
        <v>3</v>
      </c>
      <c r="E16" s="23">
        <v>1747</v>
      </c>
      <c r="F16" s="11">
        <f t="shared" si="0"/>
        <v>52.939393939393945</v>
      </c>
      <c r="G16" s="24">
        <v>319</v>
      </c>
      <c r="H16" s="11">
        <f t="shared" si="1"/>
        <v>9.6666666666666661</v>
      </c>
      <c r="I16" s="24">
        <v>16</v>
      </c>
      <c r="J16" s="11">
        <f t="shared" si="2"/>
        <v>0.48484848484848486</v>
      </c>
      <c r="K16" s="23">
        <v>723</v>
      </c>
      <c r="L16" s="11">
        <f t="shared" si="3"/>
        <v>21.90909090909091</v>
      </c>
      <c r="M16" s="23">
        <v>689</v>
      </c>
      <c r="N16" s="11">
        <f t="shared" si="4"/>
        <v>20.878787878787879</v>
      </c>
    </row>
    <row r="17" spans="1:15" ht="15.75" x14ac:dyDescent="0.25">
      <c r="A17" s="3">
        <v>15</v>
      </c>
      <c r="B17" s="8" t="s">
        <v>14</v>
      </c>
      <c r="C17" s="17">
        <v>8</v>
      </c>
      <c r="D17" s="19">
        <v>5</v>
      </c>
      <c r="E17" s="23">
        <v>5137</v>
      </c>
      <c r="F17" s="11">
        <f t="shared" si="0"/>
        <v>93.4</v>
      </c>
      <c r="G17" s="24">
        <v>1528</v>
      </c>
      <c r="H17" s="11">
        <f t="shared" si="1"/>
        <v>27.781818181818181</v>
      </c>
      <c r="I17" s="24">
        <v>35</v>
      </c>
      <c r="J17" s="11">
        <f t="shared" si="2"/>
        <v>0.63636363636363635</v>
      </c>
      <c r="K17" s="23">
        <v>1846</v>
      </c>
      <c r="L17" s="11">
        <f t="shared" si="3"/>
        <v>33.563636363636363</v>
      </c>
      <c r="M17" s="23">
        <v>1728</v>
      </c>
      <c r="N17" s="11">
        <f t="shared" si="4"/>
        <v>31.418181818181818</v>
      </c>
    </row>
    <row r="18" spans="1:15" ht="15.75" x14ac:dyDescent="0.25">
      <c r="A18" s="3">
        <v>16</v>
      </c>
      <c r="B18" s="8" t="s">
        <v>15</v>
      </c>
      <c r="C18" s="17">
        <v>4</v>
      </c>
      <c r="D18" s="19">
        <v>4</v>
      </c>
      <c r="E18" s="23">
        <v>2435</v>
      </c>
      <c r="F18" s="11">
        <f t="shared" si="0"/>
        <v>55.340909090909093</v>
      </c>
      <c r="G18" s="24">
        <v>712</v>
      </c>
      <c r="H18" s="11">
        <f t="shared" si="1"/>
        <v>16.181818181818183</v>
      </c>
      <c r="I18" s="24">
        <v>18</v>
      </c>
      <c r="J18" s="11">
        <f t="shared" si="2"/>
        <v>0.40909090909090912</v>
      </c>
      <c r="K18" s="23">
        <v>862</v>
      </c>
      <c r="L18" s="11">
        <f t="shared" si="3"/>
        <v>19.59090909090909</v>
      </c>
      <c r="M18" s="23">
        <v>843</v>
      </c>
      <c r="N18" s="11">
        <f t="shared" si="4"/>
        <v>19.15909090909091</v>
      </c>
    </row>
    <row r="19" spans="1:15" ht="15.75" x14ac:dyDescent="0.25">
      <c r="A19" s="3">
        <v>17</v>
      </c>
      <c r="B19" s="8" t="s">
        <v>16</v>
      </c>
      <c r="C19" s="17">
        <v>5</v>
      </c>
      <c r="D19" s="19">
        <v>4</v>
      </c>
      <c r="E19" s="23">
        <v>5518</v>
      </c>
      <c r="F19" s="11">
        <f t="shared" si="0"/>
        <v>125.40909090909091</v>
      </c>
      <c r="G19" s="24">
        <v>1230</v>
      </c>
      <c r="H19" s="11">
        <f t="shared" si="1"/>
        <v>27.954545454545453</v>
      </c>
      <c r="I19" s="24">
        <v>55</v>
      </c>
      <c r="J19" s="11">
        <f t="shared" si="2"/>
        <v>1.25</v>
      </c>
      <c r="K19" s="23">
        <v>2533</v>
      </c>
      <c r="L19" s="11">
        <f t="shared" si="3"/>
        <v>57.56818181818182</v>
      </c>
      <c r="M19" s="23">
        <v>1700</v>
      </c>
      <c r="N19" s="11">
        <f t="shared" si="4"/>
        <v>38.636363636363633</v>
      </c>
    </row>
    <row r="20" spans="1:15" ht="15.75" x14ac:dyDescent="0.25">
      <c r="A20" s="3">
        <v>18</v>
      </c>
      <c r="B20" s="8" t="s">
        <v>17</v>
      </c>
      <c r="C20" s="17">
        <v>4</v>
      </c>
      <c r="D20" s="19">
        <v>4</v>
      </c>
      <c r="E20" s="23">
        <v>2578</v>
      </c>
      <c r="F20" s="11">
        <f t="shared" si="0"/>
        <v>58.590909090909093</v>
      </c>
      <c r="G20" s="24">
        <v>681</v>
      </c>
      <c r="H20" s="11">
        <f t="shared" si="1"/>
        <v>15.477272727272727</v>
      </c>
      <c r="I20" s="24">
        <v>18</v>
      </c>
      <c r="J20" s="11">
        <f t="shared" si="2"/>
        <v>0.40909090909090912</v>
      </c>
      <c r="K20" s="23">
        <v>866</v>
      </c>
      <c r="L20" s="11">
        <f t="shared" si="3"/>
        <v>19.681818181818183</v>
      </c>
      <c r="M20" s="23">
        <v>1013</v>
      </c>
      <c r="N20" s="11">
        <f t="shared" si="4"/>
        <v>23.022727272727273</v>
      </c>
    </row>
    <row r="21" spans="1:15" ht="15.75" x14ac:dyDescent="0.25">
      <c r="A21" s="3">
        <v>19</v>
      </c>
      <c r="B21" s="8" t="s">
        <v>18</v>
      </c>
      <c r="C21" s="17">
        <v>11</v>
      </c>
      <c r="D21" s="19">
        <v>6</v>
      </c>
      <c r="E21" s="23">
        <v>7253</v>
      </c>
      <c r="F21" s="11">
        <f t="shared" si="0"/>
        <v>109.89393939393939</v>
      </c>
      <c r="G21" s="24">
        <v>1930</v>
      </c>
      <c r="H21" s="11">
        <f t="shared" si="1"/>
        <v>29.242424242424246</v>
      </c>
      <c r="I21" s="24">
        <v>68</v>
      </c>
      <c r="J21" s="11">
        <f t="shared" si="2"/>
        <v>1.0303030303030303</v>
      </c>
      <c r="K21" s="23">
        <v>3181</v>
      </c>
      <c r="L21" s="11">
        <f t="shared" si="3"/>
        <v>48.196969696969695</v>
      </c>
      <c r="M21" s="23">
        <v>2074</v>
      </c>
      <c r="N21" s="11">
        <f t="shared" si="4"/>
        <v>31.424242424242422</v>
      </c>
    </row>
    <row r="22" spans="1:15" ht="15.75" x14ac:dyDescent="0.25">
      <c r="A22" s="3">
        <v>20</v>
      </c>
      <c r="B22" s="8" t="s">
        <v>19</v>
      </c>
      <c r="C22" s="17">
        <v>3</v>
      </c>
      <c r="D22" s="19">
        <v>3</v>
      </c>
      <c r="E22" s="23">
        <v>2417</v>
      </c>
      <c r="F22" s="11">
        <f t="shared" si="0"/>
        <v>73.242424242424235</v>
      </c>
      <c r="G22" s="24">
        <v>800</v>
      </c>
      <c r="H22" s="11">
        <f t="shared" si="1"/>
        <v>24.242424242424246</v>
      </c>
      <c r="I22" s="24">
        <v>24</v>
      </c>
      <c r="J22" s="11">
        <f t="shared" si="2"/>
        <v>0.72727272727272718</v>
      </c>
      <c r="K22" s="23">
        <v>764</v>
      </c>
      <c r="L22" s="11">
        <f t="shared" si="3"/>
        <v>23.151515151515152</v>
      </c>
      <c r="M22" s="23">
        <v>829</v>
      </c>
      <c r="N22" s="11">
        <f t="shared" si="4"/>
        <v>25.121212121212121</v>
      </c>
    </row>
    <row r="23" spans="1:15" ht="15.75" x14ac:dyDescent="0.25">
      <c r="A23" s="3">
        <v>21</v>
      </c>
      <c r="B23" s="8" t="s">
        <v>20</v>
      </c>
      <c r="C23" s="17">
        <v>3</v>
      </c>
      <c r="D23" s="19">
        <v>3</v>
      </c>
      <c r="E23" s="23">
        <v>1371</v>
      </c>
      <c r="F23" s="11">
        <f t="shared" si="0"/>
        <v>41.545454545454547</v>
      </c>
      <c r="G23" s="24">
        <v>358</v>
      </c>
      <c r="H23" s="11">
        <f t="shared" si="1"/>
        <v>10.84848484848485</v>
      </c>
      <c r="I23" s="24">
        <v>17</v>
      </c>
      <c r="J23" s="11">
        <f t="shared" si="2"/>
        <v>0.51515151515151514</v>
      </c>
      <c r="K23" s="23">
        <v>449</v>
      </c>
      <c r="L23" s="11">
        <f t="shared" si="3"/>
        <v>13.606060606060607</v>
      </c>
      <c r="M23" s="23">
        <v>547</v>
      </c>
      <c r="N23" s="11">
        <f t="shared" si="4"/>
        <v>16.575757575757574</v>
      </c>
    </row>
    <row r="24" spans="1:15" ht="15.75" x14ac:dyDescent="0.25">
      <c r="A24" s="3">
        <v>22</v>
      </c>
      <c r="B24" s="8" t="s">
        <v>21</v>
      </c>
      <c r="C24" s="17">
        <v>8</v>
      </c>
      <c r="D24" s="21">
        <v>6</v>
      </c>
      <c r="E24" s="23">
        <v>4674</v>
      </c>
      <c r="F24" s="11">
        <f t="shared" si="0"/>
        <v>70.818181818181813</v>
      </c>
      <c r="G24" s="24">
        <v>2028</v>
      </c>
      <c r="H24" s="11">
        <f t="shared" si="1"/>
        <v>30.72727272727273</v>
      </c>
      <c r="I24" s="24">
        <v>68</v>
      </c>
      <c r="J24" s="11">
        <f t="shared" si="2"/>
        <v>1.0303030303030303</v>
      </c>
      <c r="K24" s="23">
        <v>1729</v>
      </c>
      <c r="L24" s="11">
        <f t="shared" si="3"/>
        <v>26.196969696969699</v>
      </c>
      <c r="M24" s="23">
        <v>849</v>
      </c>
      <c r="N24" s="11">
        <f t="shared" si="4"/>
        <v>12.863636363636365</v>
      </c>
    </row>
    <row r="25" spans="1:15" ht="15.75" x14ac:dyDescent="0.25">
      <c r="A25" s="3">
        <v>23</v>
      </c>
      <c r="B25" s="8" t="s">
        <v>22</v>
      </c>
      <c r="C25" s="17">
        <v>7</v>
      </c>
      <c r="D25" s="20">
        <v>4</v>
      </c>
      <c r="E25" s="23">
        <v>7570</v>
      </c>
      <c r="F25" s="11">
        <f t="shared" si="0"/>
        <v>172.04545454545453</v>
      </c>
      <c r="G25" s="24">
        <v>1714</v>
      </c>
      <c r="H25" s="11">
        <f t="shared" si="1"/>
        <v>38.954545454545453</v>
      </c>
      <c r="I25" s="24">
        <v>55</v>
      </c>
      <c r="J25" s="11">
        <f t="shared" si="2"/>
        <v>1.25</v>
      </c>
      <c r="K25" s="23">
        <v>2494</v>
      </c>
      <c r="L25" s="11">
        <f t="shared" si="3"/>
        <v>56.68181818181818</v>
      </c>
      <c r="M25" s="23">
        <v>3307</v>
      </c>
      <c r="N25" s="11">
        <f t="shared" si="4"/>
        <v>75.159090909090907</v>
      </c>
    </row>
    <row r="26" spans="1:15" ht="15.75" x14ac:dyDescent="0.25">
      <c r="A26" s="3">
        <v>24</v>
      </c>
      <c r="B26" s="8" t="s">
        <v>23</v>
      </c>
      <c r="C26" s="17">
        <v>12</v>
      </c>
      <c r="D26" s="20">
        <v>11</v>
      </c>
      <c r="E26" s="23">
        <v>17595</v>
      </c>
      <c r="F26" s="11">
        <f t="shared" si="0"/>
        <v>145.41322314049586</v>
      </c>
      <c r="G26" s="24">
        <v>8812</v>
      </c>
      <c r="H26" s="11">
        <f t="shared" si="1"/>
        <v>72.826446280991732</v>
      </c>
      <c r="I26" s="24">
        <v>251</v>
      </c>
      <c r="J26" s="11">
        <f t="shared" si="2"/>
        <v>2.0743801652892562</v>
      </c>
      <c r="K26" s="23">
        <v>5631</v>
      </c>
      <c r="L26" s="11">
        <f t="shared" si="3"/>
        <v>46.537190082644628</v>
      </c>
      <c r="M26" s="23">
        <v>2901</v>
      </c>
      <c r="N26" s="11">
        <f t="shared" si="4"/>
        <v>23.97520661157025</v>
      </c>
    </row>
    <row r="27" spans="1:15" ht="15.75" x14ac:dyDescent="0.25">
      <c r="A27" s="3">
        <v>25</v>
      </c>
      <c r="B27" s="8" t="s">
        <v>24</v>
      </c>
      <c r="C27" s="17">
        <v>13</v>
      </c>
      <c r="D27" s="19">
        <v>12</v>
      </c>
      <c r="E27" s="23">
        <v>11802</v>
      </c>
      <c r="F27" s="11">
        <f t="shared" si="0"/>
        <v>89.409090909090907</v>
      </c>
      <c r="G27" s="24">
        <v>2976</v>
      </c>
      <c r="H27" s="11">
        <f t="shared" si="1"/>
        <v>22.545454545454547</v>
      </c>
      <c r="I27" s="24">
        <v>72</v>
      </c>
      <c r="J27" s="11">
        <f t="shared" si="2"/>
        <v>0.54545454545454553</v>
      </c>
      <c r="K27" s="23">
        <v>5906</v>
      </c>
      <c r="L27" s="11">
        <f t="shared" si="3"/>
        <v>44.742424242424242</v>
      </c>
      <c r="M27" s="23">
        <v>2848</v>
      </c>
      <c r="N27" s="11">
        <f t="shared" si="4"/>
        <v>21.575757575757578</v>
      </c>
    </row>
    <row r="28" spans="1:15" ht="15.75" x14ac:dyDescent="0.25">
      <c r="A28" s="3">
        <v>26</v>
      </c>
      <c r="B28" s="8" t="s">
        <v>25</v>
      </c>
      <c r="C28" s="17">
        <v>10</v>
      </c>
      <c r="D28" s="21">
        <v>9</v>
      </c>
      <c r="E28" s="23">
        <v>17633</v>
      </c>
      <c r="F28" s="11">
        <f t="shared" si="0"/>
        <v>178.11111111111111</v>
      </c>
      <c r="G28" s="24">
        <v>10576</v>
      </c>
      <c r="H28" s="11">
        <f t="shared" si="1"/>
        <v>106.82828282828284</v>
      </c>
      <c r="I28" s="24">
        <v>101</v>
      </c>
      <c r="J28" s="11">
        <f t="shared" si="2"/>
        <v>1.0202020202020201</v>
      </c>
      <c r="K28" s="23">
        <v>4799</v>
      </c>
      <c r="L28" s="11">
        <f t="shared" si="3"/>
        <v>48.474747474747474</v>
      </c>
      <c r="M28" s="23">
        <v>2157</v>
      </c>
      <c r="N28" s="11">
        <f t="shared" si="4"/>
        <v>21.787878787878789</v>
      </c>
    </row>
    <row r="29" spans="1:15" ht="15.75" x14ac:dyDescent="0.25">
      <c r="A29" s="3">
        <v>27</v>
      </c>
      <c r="B29" s="15" t="s">
        <v>36</v>
      </c>
      <c r="C29" s="17">
        <v>12</v>
      </c>
      <c r="D29" s="20">
        <v>12</v>
      </c>
      <c r="E29" s="23">
        <v>10662</v>
      </c>
      <c r="F29" s="16">
        <f t="shared" si="0"/>
        <v>80.772727272727266</v>
      </c>
      <c r="G29" s="25">
        <v>2343</v>
      </c>
      <c r="H29" s="16">
        <f t="shared" si="1"/>
        <v>17.75</v>
      </c>
      <c r="I29" s="25">
        <v>87</v>
      </c>
      <c r="J29" s="16">
        <f t="shared" si="2"/>
        <v>0.65909090909090906</v>
      </c>
      <c r="K29" s="23">
        <v>5574</v>
      </c>
      <c r="L29" s="16">
        <f t="shared" si="3"/>
        <v>42.227272727272727</v>
      </c>
      <c r="M29" s="23">
        <v>2658</v>
      </c>
      <c r="N29" s="16">
        <f t="shared" si="4"/>
        <v>20.136363636363637</v>
      </c>
      <c r="O29" s="14"/>
    </row>
    <row r="30" spans="1:15" ht="15.75" x14ac:dyDescent="0.25">
      <c r="A30" s="3">
        <v>28</v>
      </c>
      <c r="B30" s="8" t="s">
        <v>26</v>
      </c>
      <c r="C30" s="17">
        <v>12</v>
      </c>
      <c r="D30" s="20">
        <v>9</v>
      </c>
      <c r="E30" s="23">
        <v>13433</v>
      </c>
      <c r="F30" s="11">
        <f t="shared" si="0"/>
        <v>135.68686868686871</v>
      </c>
      <c r="G30" s="24">
        <v>3359</v>
      </c>
      <c r="H30" s="11">
        <f t="shared" si="1"/>
        <v>33.929292929292927</v>
      </c>
      <c r="I30" s="24">
        <v>209</v>
      </c>
      <c r="J30" s="11">
        <f t="shared" si="2"/>
        <v>2.1111111111111112</v>
      </c>
      <c r="K30" s="23">
        <v>6652</v>
      </c>
      <c r="L30" s="11">
        <f t="shared" si="3"/>
        <v>67.191919191919197</v>
      </c>
      <c r="M30" s="23">
        <v>3213</v>
      </c>
      <c r="N30" s="11">
        <f t="shared" si="4"/>
        <v>32.454545454545453</v>
      </c>
    </row>
    <row r="31" spans="1:15" ht="15.75" x14ac:dyDescent="0.25">
      <c r="A31" s="3">
        <v>29</v>
      </c>
      <c r="B31" s="8" t="s">
        <v>27</v>
      </c>
      <c r="C31" s="17">
        <v>13</v>
      </c>
      <c r="D31" s="20">
        <v>12</v>
      </c>
      <c r="E31" s="23">
        <v>14055</v>
      </c>
      <c r="F31" s="11">
        <f t="shared" si="0"/>
        <v>106.47727272727273</v>
      </c>
      <c r="G31" s="24">
        <v>4670</v>
      </c>
      <c r="H31" s="11">
        <f t="shared" si="1"/>
        <v>35.378787878787882</v>
      </c>
      <c r="I31" s="24">
        <v>158</v>
      </c>
      <c r="J31" s="11">
        <f t="shared" si="2"/>
        <v>1.196969696969697</v>
      </c>
      <c r="K31" s="23">
        <v>6066</v>
      </c>
      <c r="L31" s="11">
        <f t="shared" si="3"/>
        <v>45.95454545454546</v>
      </c>
      <c r="M31" s="23">
        <v>3161</v>
      </c>
      <c r="N31" s="11">
        <f t="shared" si="4"/>
        <v>23.946969696969699</v>
      </c>
    </row>
    <row r="32" spans="1:15" ht="15.75" x14ac:dyDescent="0.25">
      <c r="A32" s="1"/>
      <c r="B32" s="8" t="s">
        <v>28</v>
      </c>
      <c r="C32" s="18">
        <f>SUM(C3:C31)</f>
        <v>195</v>
      </c>
      <c r="D32" s="22">
        <f>D3+D4+D5+D6+D7+D8+D9+D10+D11+D12+D13+D14+D15+D16+D17+D18+D19+D20+D21+D22+D23+D24+D25+D26+D27+D28+D29+D30+D31</f>
        <v>160</v>
      </c>
      <c r="E32" s="23">
        <v>179671</v>
      </c>
      <c r="F32" s="12">
        <f t="shared" si="0"/>
        <v>102.08579545454545</v>
      </c>
      <c r="G32" s="26">
        <v>57974</v>
      </c>
      <c r="H32" s="12">
        <f t="shared" si="1"/>
        <v>32.939772727272725</v>
      </c>
      <c r="I32" s="26">
        <v>1773</v>
      </c>
      <c r="J32" s="12">
        <f t="shared" si="2"/>
        <v>1.0073863636363636</v>
      </c>
      <c r="K32" s="23">
        <v>72959</v>
      </c>
      <c r="L32" s="12">
        <f t="shared" si="3"/>
        <v>41.453977272727272</v>
      </c>
      <c r="M32" s="23">
        <v>46965</v>
      </c>
      <c r="N32" s="12">
        <f t="shared" si="4"/>
        <v>26.684659090909093</v>
      </c>
      <c r="O32" s="2"/>
    </row>
    <row r="34" spans="2:12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2:12" x14ac:dyDescent="0.25">
      <c r="E35" s="13"/>
    </row>
  </sheetData>
  <mergeCells count="2">
    <mergeCell ref="A1:N1"/>
    <mergeCell ref="B34:L3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2025-01-23T10:43:34Z</cp:lastPrinted>
  <dcterms:created xsi:type="dcterms:W3CDTF">2020-01-21T14:16:25Z</dcterms:created>
  <dcterms:modified xsi:type="dcterms:W3CDTF">2025-01-23T10:43:58Z</dcterms:modified>
</cp:coreProperties>
</file>