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Александра\Сайт ТУ\На сайте\2025\І квартал\"/>
    </mc:Choice>
  </mc:AlternateContent>
  <xr:revisionPtr revIDLastSave="0" documentId="13_ncr:1_{0F768D80-FDCA-4021-B58B-888EDB34176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Навантаження" sheetId="1" r:id="rId1"/>
  </sheets>
  <definedNames>
    <definedName name="_xlnm.Print_Titles" localSheetId="0">Навантаження!$A:$B,Навантаження!$5:$9</definedName>
    <definedName name="_xlnm.Print_Area" localSheetId="0">Навантаження!$A$1:$BA$55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53" i="1" l="1"/>
  <c r="AQ53" i="1"/>
  <c r="AP53" i="1"/>
  <c r="AO53" i="1"/>
  <c r="AN53" i="1"/>
  <c r="AM53" i="1"/>
  <c r="AL53" i="1"/>
  <c r="AK53" i="1"/>
  <c r="AJ53" i="1"/>
  <c r="AI53" i="1"/>
  <c r="AE53" i="1"/>
  <c r="AG53" i="1" s="1"/>
  <c r="AD53" i="1"/>
  <c r="AF53" i="1" s="1"/>
  <c r="M53" i="1"/>
  <c r="L53" i="1"/>
  <c r="AR52" i="1"/>
  <c r="AQ52" i="1"/>
  <c r="AP52" i="1"/>
  <c r="AO52" i="1"/>
  <c r="AN52" i="1"/>
  <c r="AM52" i="1"/>
  <c r="AL52" i="1"/>
  <c r="AK52" i="1"/>
  <c r="AJ52" i="1"/>
  <c r="AI52" i="1"/>
  <c r="AE52" i="1"/>
  <c r="AG52" i="1" s="1"/>
  <c r="AD52" i="1"/>
  <c r="AF52" i="1" s="1"/>
  <c r="M52" i="1"/>
  <c r="L52" i="1"/>
  <c r="AR51" i="1"/>
  <c r="AQ51" i="1"/>
  <c r="AP51" i="1"/>
  <c r="AO51" i="1"/>
  <c r="AN51" i="1"/>
  <c r="AM51" i="1"/>
  <c r="AL51" i="1"/>
  <c r="AK51" i="1"/>
  <c r="AJ51" i="1"/>
  <c r="AI51" i="1"/>
  <c r="AE51" i="1"/>
  <c r="AG51" i="1" s="1"/>
  <c r="AD51" i="1"/>
  <c r="AF51" i="1" s="1"/>
  <c r="M51" i="1"/>
  <c r="L51" i="1"/>
  <c r="AR50" i="1"/>
  <c r="AQ50" i="1"/>
  <c r="AP50" i="1"/>
  <c r="AO50" i="1"/>
  <c r="AN50" i="1"/>
  <c r="AM50" i="1"/>
  <c r="AL50" i="1"/>
  <c r="AK50" i="1"/>
  <c r="AS50" i="1" s="1"/>
  <c r="AJ50" i="1"/>
  <c r="AI50" i="1"/>
  <c r="AE50" i="1"/>
  <c r="AG50" i="1" s="1"/>
  <c r="AD50" i="1"/>
  <c r="AF50" i="1" s="1"/>
  <c r="M50" i="1"/>
  <c r="L50" i="1"/>
  <c r="AR49" i="1"/>
  <c r="AQ49" i="1"/>
  <c r="AP49" i="1"/>
  <c r="AO49" i="1"/>
  <c r="AN49" i="1"/>
  <c r="AM49" i="1"/>
  <c r="AL49" i="1"/>
  <c r="AK49" i="1"/>
  <c r="AJ49" i="1"/>
  <c r="AT49" i="1" s="1"/>
  <c r="AI49" i="1"/>
  <c r="AE49" i="1"/>
  <c r="AG49" i="1" s="1"/>
  <c r="AD49" i="1"/>
  <c r="AF49" i="1" s="1"/>
  <c r="M49" i="1"/>
  <c r="L49" i="1"/>
  <c r="AR48" i="1"/>
  <c r="AQ48" i="1"/>
  <c r="AP48" i="1"/>
  <c r="AO48" i="1"/>
  <c r="AN48" i="1"/>
  <c r="AM48" i="1"/>
  <c r="AL48" i="1"/>
  <c r="AT48" i="1" s="1"/>
  <c r="AK48" i="1"/>
  <c r="AJ48" i="1"/>
  <c r="AI48" i="1"/>
  <c r="AE48" i="1"/>
  <c r="AG48" i="1" s="1"/>
  <c r="AD48" i="1"/>
  <c r="AF48" i="1" s="1"/>
  <c r="M48" i="1"/>
  <c r="L48" i="1"/>
  <c r="AR47" i="1"/>
  <c r="AQ47" i="1"/>
  <c r="AP47" i="1"/>
  <c r="AO47" i="1"/>
  <c r="AN47" i="1"/>
  <c r="AM47" i="1"/>
  <c r="AL47" i="1"/>
  <c r="AK47" i="1"/>
  <c r="AJ47" i="1"/>
  <c r="AI47" i="1"/>
  <c r="AE47" i="1"/>
  <c r="AG47" i="1" s="1"/>
  <c r="AD47" i="1"/>
  <c r="AF47" i="1" s="1"/>
  <c r="M47" i="1"/>
  <c r="L47" i="1"/>
  <c r="AR46" i="1"/>
  <c r="AQ46" i="1"/>
  <c r="AP46" i="1"/>
  <c r="AO46" i="1"/>
  <c r="AN46" i="1"/>
  <c r="AM46" i="1"/>
  <c r="AL46" i="1"/>
  <c r="AK46" i="1"/>
  <c r="AJ46" i="1"/>
  <c r="AI46" i="1"/>
  <c r="AE46" i="1"/>
  <c r="AG46" i="1" s="1"/>
  <c r="AD46" i="1"/>
  <c r="AF46" i="1" s="1"/>
  <c r="M46" i="1"/>
  <c r="L46" i="1"/>
  <c r="AR45" i="1"/>
  <c r="AQ45" i="1"/>
  <c r="AP45" i="1"/>
  <c r="AO45" i="1"/>
  <c r="AN45" i="1"/>
  <c r="AM45" i="1"/>
  <c r="AL45" i="1"/>
  <c r="AK45" i="1"/>
  <c r="AJ45" i="1"/>
  <c r="AI45" i="1"/>
  <c r="AE45" i="1"/>
  <c r="AG45" i="1" s="1"/>
  <c r="AD45" i="1"/>
  <c r="AF45" i="1" s="1"/>
  <c r="M45" i="1"/>
  <c r="L45" i="1"/>
  <c r="AR44" i="1"/>
  <c r="AQ44" i="1"/>
  <c r="AP44" i="1"/>
  <c r="AO44" i="1"/>
  <c r="AN44" i="1"/>
  <c r="AM44" i="1"/>
  <c r="AL44" i="1"/>
  <c r="AT44" i="1" s="1"/>
  <c r="AK44" i="1"/>
  <c r="AJ44" i="1"/>
  <c r="AI44" i="1"/>
  <c r="AE44" i="1"/>
  <c r="AG44" i="1" s="1"/>
  <c r="AD44" i="1"/>
  <c r="AF44" i="1" s="1"/>
  <c r="M44" i="1"/>
  <c r="L44" i="1"/>
  <c r="AR43" i="1"/>
  <c r="AQ43" i="1"/>
  <c r="AP43" i="1"/>
  <c r="AO43" i="1"/>
  <c r="AN43" i="1"/>
  <c r="AM43" i="1"/>
  <c r="AL43" i="1"/>
  <c r="AK43" i="1"/>
  <c r="AJ43" i="1"/>
  <c r="AI43" i="1"/>
  <c r="AE43" i="1"/>
  <c r="AG43" i="1" s="1"/>
  <c r="AD43" i="1"/>
  <c r="AF43" i="1" s="1"/>
  <c r="M43" i="1"/>
  <c r="L43" i="1"/>
  <c r="AR42" i="1"/>
  <c r="AQ42" i="1"/>
  <c r="AP42" i="1"/>
  <c r="AO42" i="1"/>
  <c r="AN42" i="1"/>
  <c r="AM42" i="1"/>
  <c r="AL42" i="1"/>
  <c r="AK42" i="1"/>
  <c r="AJ42" i="1"/>
  <c r="AI42" i="1"/>
  <c r="AG42" i="1"/>
  <c r="AE42" i="1"/>
  <c r="AD42" i="1"/>
  <c r="AF42" i="1" s="1"/>
  <c r="M42" i="1"/>
  <c r="L42" i="1"/>
  <c r="AR41" i="1"/>
  <c r="AQ41" i="1"/>
  <c r="AP41" i="1"/>
  <c r="AO41" i="1"/>
  <c r="AN41" i="1"/>
  <c r="AM41" i="1"/>
  <c r="AL41" i="1"/>
  <c r="AK41" i="1"/>
  <c r="AJ41" i="1"/>
  <c r="AI41" i="1"/>
  <c r="AE41" i="1"/>
  <c r="AG41" i="1" s="1"/>
  <c r="AD41" i="1"/>
  <c r="AF41" i="1" s="1"/>
  <c r="M41" i="1"/>
  <c r="L41" i="1"/>
  <c r="AR40" i="1"/>
  <c r="AQ40" i="1"/>
  <c r="AP40" i="1"/>
  <c r="AO40" i="1"/>
  <c r="AN40" i="1"/>
  <c r="AM40" i="1"/>
  <c r="AL40" i="1"/>
  <c r="AK40" i="1"/>
  <c r="AJ40" i="1"/>
  <c r="AI40" i="1"/>
  <c r="AE40" i="1"/>
  <c r="AG40" i="1" s="1"/>
  <c r="AD40" i="1"/>
  <c r="AF40" i="1" s="1"/>
  <c r="M40" i="1"/>
  <c r="L40" i="1"/>
  <c r="AR39" i="1"/>
  <c r="AQ39" i="1"/>
  <c r="AP39" i="1"/>
  <c r="AO39" i="1"/>
  <c r="AN39" i="1"/>
  <c r="AM39" i="1"/>
  <c r="AL39" i="1"/>
  <c r="AK39" i="1"/>
  <c r="AJ39" i="1"/>
  <c r="AI39" i="1"/>
  <c r="AE39" i="1"/>
  <c r="AG39" i="1" s="1"/>
  <c r="AD39" i="1"/>
  <c r="AF39" i="1" s="1"/>
  <c r="M39" i="1"/>
  <c r="L39" i="1"/>
  <c r="AR38" i="1"/>
  <c r="AQ38" i="1"/>
  <c r="AP38" i="1"/>
  <c r="AO38" i="1"/>
  <c r="AN38" i="1"/>
  <c r="AM38" i="1"/>
  <c r="AL38" i="1"/>
  <c r="AK38" i="1"/>
  <c r="AJ38" i="1"/>
  <c r="AI38" i="1"/>
  <c r="AE38" i="1"/>
  <c r="AG38" i="1" s="1"/>
  <c r="AD38" i="1"/>
  <c r="AF38" i="1" s="1"/>
  <c r="M38" i="1"/>
  <c r="L38" i="1"/>
  <c r="AR37" i="1"/>
  <c r="AQ37" i="1"/>
  <c r="AP37" i="1"/>
  <c r="AO37" i="1"/>
  <c r="AN37" i="1"/>
  <c r="AM37" i="1"/>
  <c r="AL37" i="1"/>
  <c r="AK37" i="1"/>
  <c r="AJ37" i="1"/>
  <c r="AI37" i="1"/>
  <c r="AE37" i="1"/>
  <c r="AG37" i="1" s="1"/>
  <c r="AD37" i="1"/>
  <c r="AF37" i="1" s="1"/>
  <c r="M37" i="1"/>
  <c r="L37" i="1"/>
  <c r="AR36" i="1"/>
  <c r="AQ36" i="1"/>
  <c r="AP36" i="1"/>
  <c r="AO36" i="1"/>
  <c r="AN36" i="1"/>
  <c r="AM36" i="1"/>
  <c r="AL36" i="1"/>
  <c r="AK36" i="1"/>
  <c r="AJ36" i="1"/>
  <c r="AI36" i="1"/>
  <c r="AE36" i="1"/>
  <c r="AG36" i="1" s="1"/>
  <c r="AD36" i="1"/>
  <c r="AF36" i="1" s="1"/>
  <c r="M36" i="1"/>
  <c r="L36" i="1"/>
  <c r="AR35" i="1"/>
  <c r="AQ35" i="1"/>
  <c r="AP35" i="1"/>
  <c r="AO35" i="1"/>
  <c r="AN35" i="1"/>
  <c r="AM35" i="1"/>
  <c r="AL35" i="1"/>
  <c r="AK35" i="1"/>
  <c r="AJ35" i="1"/>
  <c r="AI35" i="1"/>
  <c r="AE35" i="1"/>
  <c r="AG35" i="1" s="1"/>
  <c r="AD35" i="1"/>
  <c r="AF35" i="1" s="1"/>
  <c r="M35" i="1"/>
  <c r="L35" i="1"/>
  <c r="AR34" i="1"/>
  <c r="AQ34" i="1"/>
  <c r="AP34" i="1"/>
  <c r="AO34" i="1"/>
  <c r="AN34" i="1"/>
  <c r="AM34" i="1"/>
  <c r="AL34" i="1"/>
  <c r="AK34" i="1"/>
  <c r="AJ34" i="1"/>
  <c r="AI34" i="1"/>
  <c r="AE34" i="1"/>
  <c r="AG34" i="1" s="1"/>
  <c r="AD34" i="1"/>
  <c r="AF34" i="1" s="1"/>
  <c r="M34" i="1"/>
  <c r="L34" i="1"/>
  <c r="AR33" i="1"/>
  <c r="AQ33" i="1"/>
  <c r="AP33" i="1"/>
  <c r="AO33" i="1"/>
  <c r="AN33" i="1"/>
  <c r="AM33" i="1"/>
  <c r="AL33" i="1"/>
  <c r="AK33" i="1"/>
  <c r="AJ33" i="1"/>
  <c r="AT33" i="1" s="1"/>
  <c r="AI33" i="1"/>
  <c r="AE33" i="1"/>
  <c r="AG33" i="1" s="1"/>
  <c r="AD33" i="1"/>
  <c r="AF33" i="1" s="1"/>
  <c r="M33" i="1"/>
  <c r="L33" i="1"/>
  <c r="AR32" i="1"/>
  <c r="AQ32" i="1"/>
  <c r="AP32" i="1"/>
  <c r="AO32" i="1"/>
  <c r="AN32" i="1"/>
  <c r="AM32" i="1"/>
  <c r="AL32" i="1"/>
  <c r="AT32" i="1" s="1"/>
  <c r="AK32" i="1"/>
  <c r="AJ32" i="1"/>
  <c r="AI32" i="1"/>
  <c r="AE32" i="1"/>
  <c r="AG32" i="1" s="1"/>
  <c r="AD32" i="1"/>
  <c r="AF32" i="1" s="1"/>
  <c r="M32" i="1"/>
  <c r="L32" i="1"/>
  <c r="AR31" i="1"/>
  <c r="AQ31" i="1"/>
  <c r="AP31" i="1"/>
  <c r="AO31" i="1"/>
  <c r="AN31" i="1"/>
  <c r="AM31" i="1"/>
  <c r="AL31" i="1"/>
  <c r="AK31" i="1"/>
  <c r="AJ31" i="1"/>
  <c r="AI31" i="1"/>
  <c r="AE31" i="1"/>
  <c r="AG31" i="1" s="1"/>
  <c r="AD31" i="1"/>
  <c r="AF31" i="1" s="1"/>
  <c r="M31" i="1"/>
  <c r="L31" i="1"/>
  <c r="AR30" i="1"/>
  <c r="AQ30" i="1"/>
  <c r="AP30" i="1"/>
  <c r="AO30" i="1"/>
  <c r="AN30" i="1"/>
  <c r="AM30" i="1"/>
  <c r="AL30" i="1"/>
  <c r="AK30" i="1"/>
  <c r="AJ30" i="1"/>
  <c r="AI30" i="1"/>
  <c r="AE30" i="1"/>
  <c r="AG30" i="1" s="1"/>
  <c r="AD30" i="1"/>
  <c r="AF30" i="1" s="1"/>
  <c r="M30" i="1"/>
  <c r="L30" i="1"/>
  <c r="AR29" i="1"/>
  <c r="AQ29" i="1"/>
  <c r="AP29" i="1"/>
  <c r="AO29" i="1"/>
  <c r="AN29" i="1"/>
  <c r="AM29" i="1"/>
  <c r="AL29" i="1"/>
  <c r="AK29" i="1"/>
  <c r="AJ29" i="1"/>
  <c r="AI29" i="1"/>
  <c r="AE29" i="1"/>
  <c r="AG29" i="1" s="1"/>
  <c r="AD29" i="1"/>
  <c r="AF29" i="1" s="1"/>
  <c r="M29" i="1"/>
  <c r="L29" i="1"/>
  <c r="AR28" i="1"/>
  <c r="AQ28" i="1"/>
  <c r="AP28" i="1"/>
  <c r="AO28" i="1"/>
  <c r="AN28" i="1"/>
  <c r="AM28" i="1"/>
  <c r="AL28" i="1"/>
  <c r="AK28" i="1"/>
  <c r="AJ28" i="1"/>
  <c r="AI28" i="1"/>
  <c r="AE28" i="1"/>
  <c r="AG28" i="1" s="1"/>
  <c r="AD28" i="1"/>
  <c r="AF28" i="1" s="1"/>
  <c r="M28" i="1"/>
  <c r="L28" i="1"/>
  <c r="AR27" i="1"/>
  <c r="AQ27" i="1"/>
  <c r="AP27" i="1"/>
  <c r="AO27" i="1"/>
  <c r="AN27" i="1"/>
  <c r="AM27" i="1"/>
  <c r="AL27" i="1"/>
  <c r="AK27" i="1"/>
  <c r="AJ27" i="1"/>
  <c r="AI27" i="1"/>
  <c r="AE27" i="1"/>
  <c r="AG27" i="1" s="1"/>
  <c r="AD27" i="1"/>
  <c r="AF27" i="1" s="1"/>
  <c r="M27" i="1"/>
  <c r="L27" i="1"/>
  <c r="AR26" i="1"/>
  <c r="AQ26" i="1"/>
  <c r="AP26" i="1"/>
  <c r="AO26" i="1"/>
  <c r="AN26" i="1"/>
  <c r="AM26" i="1"/>
  <c r="AL26" i="1"/>
  <c r="AK26" i="1"/>
  <c r="AJ26" i="1"/>
  <c r="AI26" i="1"/>
  <c r="AF26" i="1"/>
  <c r="AE26" i="1"/>
  <c r="AG26" i="1" s="1"/>
  <c r="AD26" i="1"/>
  <c r="M26" i="1"/>
  <c r="L26" i="1"/>
  <c r="AR25" i="1"/>
  <c r="AQ25" i="1"/>
  <c r="AP25" i="1"/>
  <c r="AO25" i="1"/>
  <c r="AN25" i="1"/>
  <c r="AM25" i="1"/>
  <c r="AL25" i="1"/>
  <c r="AK25" i="1"/>
  <c r="AJ25" i="1"/>
  <c r="AI25" i="1"/>
  <c r="AE25" i="1"/>
  <c r="AG25" i="1" s="1"/>
  <c r="AD25" i="1"/>
  <c r="AF25" i="1" s="1"/>
  <c r="M25" i="1"/>
  <c r="L25" i="1"/>
  <c r="AR24" i="1"/>
  <c r="AQ24" i="1"/>
  <c r="AP24" i="1"/>
  <c r="AO24" i="1"/>
  <c r="AN24" i="1"/>
  <c r="AM24" i="1"/>
  <c r="AL24" i="1"/>
  <c r="AK24" i="1"/>
  <c r="AJ24" i="1"/>
  <c r="AI24" i="1"/>
  <c r="AE24" i="1"/>
  <c r="AG24" i="1" s="1"/>
  <c r="AD24" i="1"/>
  <c r="AF24" i="1" s="1"/>
  <c r="M24" i="1"/>
  <c r="L24" i="1"/>
  <c r="AR23" i="1"/>
  <c r="AQ23" i="1"/>
  <c r="AP23" i="1"/>
  <c r="AO23" i="1"/>
  <c r="AN23" i="1"/>
  <c r="AM23" i="1"/>
  <c r="AL23" i="1"/>
  <c r="AK23" i="1"/>
  <c r="AJ23" i="1"/>
  <c r="AI23" i="1"/>
  <c r="AE23" i="1"/>
  <c r="AG23" i="1" s="1"/>
  <c r="AD23" i="1"/>
  <c r="AF23" i="1" s="1"/>
  <c r="M23" i="1"/>
  <c r="L23" i="1"/>
  <c r="AR22" i="1"/>
  <c r="AQ22" i="1"/>
  <c r="AP22" i="1"/>
  <c r="AO22" i="1"/>
  <c r="AN22" i="1"/>
  <c r="AM22" i="1"/>
  <c r="AL22" i="1"/>
  <c r="AK22" i="1"/>
  <c r="AJ22" i="1"/>
  <c r="AI22" i="1"/>
  <c r="AE22" i="1"/>
  <c r="AG22" i="1" s="1"/>
  <c r="AD22" i="1"/>
  <c r="AF22" i="1" s="1"/>
  <c r="M22" i="1"/>
  <c r="L22" i="1"/>
  <c r="AR21" i="1"/>
  <c r="AQ21" i="1"/>
  <c r="AP21" i="1"/>
  <c r="AO21" i="1"/>
  <c r="AN21" i="1"/>
  <c r="AM21" i="1"/>
  <c r="AL21" i="1"/>
  <c r="AK21" i="1"/>
  <c r="AJ21" i="1"/>
  <c r="AI21" i="1"/>
  <c r="AE21" i="1"/>
  <c r="AG21" i="1" s="1"/>
  <c r="AD21" i="1"/>
  <c r="AF21" i="1" s="1"/>
  <c r="M21" i="1"/>
  <c r="L21" i="1"/>
  <c r="AR20" i="1"/>
  <c r="AQ20" i="1"/>
  <c r="AP20" i="1"/>
  <c r="AO20" i="1"/>
  <c r="AN20" i="1"/>
  <c r="AM20" i="1"/>
  <c r="AL20" i="1"/>
  <c r="AK20" i="1"/>
  <c r="AJ20" i="1"/>
  <c r="AI20" i="1"/>
  <c r="AE20" i="1"/>
  <c r="AG20" i="1" s="1"/>
  <c r="AD20" i="1"/>
  <c r="AF20" i="1" s="1"/>
  <c r="M20" i="1"/>
  <c r="L20" i="1"/>
  <c r="AR19" i="1"/>
  <c r="AQ19" i="1"/>
  <c r="AP19" i="1"/>
  <c r="AO19" i="1"/>
  <c r="AN19" i="1"/>
  <c r="AM19" i="1"/>
  <c r="AL19" i="1"/>
  <c r="AK19" i="1"/>
  <c r="AJ19" i="1"/>
  <c r="AI19" i="1"/>
  <c r="AS19" i="1" s="1"/>
  <c r="AE19" i="1"/>
  <c r="AG19" i="1" s="1"/>
  <c r="AD19" i="1"/>
  <c r="AF19" i="1" s="1"/>
  <c r="M19" i="1"/>
  <c r="L19" i="1"/>
  <c r="AR18" i="1"/>
  <c r="AQ18" i="1"/>
  <c r="AP18" i="1"/>
  <c r="AO18" i="1"/>
  <c r="AN18" i="1"/>
  <c r="AM18" i="1"/>
  <c r="AL18" i="1"/>
  <c r="AK18" i="1"/>
  <c r="AS18" i="1" s="1"/>
  <c r="AJ18" i="1"/>
  <c r="AI18" i="1"/>
  <c r="AF18" i="1"/>
  <c r="AE18" i="1"/>
  <c r="AG18" i="1" s="1"/>
  <c r="AD18" i="1"/>
  <c r="M18" i="1"/>
  <c r="L18" i="1"/>
  <c r="AR17" i="1"/>
  <c r="AQ17" i="1"/>
  <c r="AP17" i="1"/>
  <c r="AO17" i="1"/>
  <c r="AN17" i="1"/>
  <c r="AM17" i="1"/>
  <c r="AL17" i="1"/>
  <c r="AK17" i="1"/>
  <c r="AJ17" i="1"/>
  <c r="AI17" i="1"/>
  <c r="AE17" i="1"/>
  <c r="AG17" i="1" s="1"/>
  <c r="AD17" i="1"/>
  <c r="AF17" i="1" s="1"/>
  <c r="M17" i="1"/>
  <c r="L17" i="1"/>
  <c r="AR16" i="1"/>
  <c r="AQ16" i="1"/>
  <c r="AP16" i="1"/>
  <c r="AO16" i="1"/>
  <c r="AN16" i="1"/>
  <c r="AM16" i="1"/>
  <c r="AL16" i="1"/>
  <c r="AK16" i="1"/>
  <c r="AJ16" i="1"/>
  <c r="AI16" i="1"/>
  <c r="AG16" i="1"/>
  <c r="AE16" i="1"/>
  <c r="AD16" i="1"/>
  <c r="AF16" i="1" s="1"/>
  <c r="M16" i="1"/>
  <c r="L16" i="1"/>
  <c r="AR15" i="1"/>
  <c r="AQ15" i="1"/>
  <c r="AP15" i="1"/>
  <c r="AO15" i="1"/>
  <c r="AN15" i="1"/>
  <c r="AM15" i="1"/>
  <c r="AL15" i="1"/>
  <c r="AK15" i="1"/>
  <c r="AJ15" i="1"/>
  <c r="AI15" i="1"/>
  <c r="AE15" i="1"/>
  <c r="AG15" i="1" s="1"/>
  <c r="AD15" i="1"/>
  <c r="AF15" i="1" s="1"/>
  <c r="M15" i="1"/>
  <c r="L15" i="1"/>
  <c r="AR14" i="1"/>
  <c r="AQ14" i="1"/>
  <c r="AP14" i="1"/>
  <c r="AO14" i="1"/>
  <c r="AN14" i="1"/>
  <c r="AM14" i="1"/>
  <c r="AL14" i="1"/>
  <c r="AK14" i="1"/>
  <c r="AJ14" i="1"/>
  <c r="AI14" i="1"/>
  <c r="AE14" i="1"/>
  <c r="AG14" i="1" s="1"/>
  <c r="AD14" i="1"/>
  <c r="AF14" i="1" s="1"/>
  <c r="M14" i="1"/>
  <c r="L14" i="1"/>
  <c r="AR13" i="1"/>
  <c r="AQ13" i="1"/>
  <c r="AP13" i="1"/>
  <c r="AO13" i="1"/>
  <c r="AN13" i="1"/>
  <c r="AM13" i="1"/>
  <c r="AL13" i="1"/>
  <c r="AK13" i="1"/>
  <c r="AJ13" i="1"/>
  <c r="AI13" i="1"/>
  <c r="AE13" i="1"/>
  <c r="AG13" i="1" s="1"/>
  <c r="AD13" i="1"/>
  <c r="AF13" i="1" s="1"/>
  <c r="M13" i="1"/>
  <c r="L13" i="1"/>
  <c r="AR12" i="1"/>
  <c r="AQ12" i="1"/>
  <c r="AP12" i="1"/>
  <c r="AO12" i="1"/>
  <c r="AN12" i="1"/>
  <c r="AM12" i="1"/>
  <c r="AL12" i="1"/>
  <c r="AK12" i="1"/>
  <c r="AJ12" i="1"/>
  <c r="AI12" i="1"/>
  <c r="AE12" i="1"/>
  <c r="AG12" i="1" s="1"/>
  <c r="AD12" i="1"/>
  <c r="AF12" i="1" s="1"/>
  <c r="M12" i="1"/>
  <c r="L12" i="1"/>
  <c r="AR11" i="1"/>
  <c r="AQ11" i="1"/>
  <c r="AP11" i="1"/>
  <c r="AO11" i="1"/>
  <c r="AN11" i="1"/>
  <c r="AM11" i="1"/>
  <c r="AL11" i="1"/>
  <c r="AK11" i="1"/>
  <c r="AJ11" i="1"/>
  <c r="AI11" i="1"/>
  <c r="AE11" i="1"/>
  <c r="AG11" i="1" s="1"/>
  <c r="AD11" i="1"/>
  <c r="AF11" i="1" s="1"/>
  <c r="M11" i="1"/>
  <c r="L11" i="1"/>
  <c r="AR10" i="1"/>
  <c r="AQ10" i="1"/>
  <c r="AP10" i="1"/>
  <c r="AO10" i="1"/>
  <c r="AN10" i="1"/>
  <c r="AM10" i="1"/>
  <c r="AL10" i="1"/>
  <c r="AK10" i="1"/>
  <c r="AJ10" i="1"/>
  <c r="AI10" i="1"/>
  <c r="AE10" i="1"/>
  <c r="AG10" i="1" s="1"/>
  <c r="AD10" i="1"/>
  <c r="AF10" i="1" s="1"/>
  <c r="M10" i="1"/>
  <c r="L10" i="1"/>
  <c r="AR9" i="1"/>
  <c r="AQ9" i="1"/>
  <c r="AP9" i="1"/>
  <c r="AO9" i="1"/>
  <c r="AN9" i="1"/>
  <c r="AM9" i="1"/>
  <c r="AL9" i="1"/>
  <c r="AK9" i="1"/>
  <c r="AJ9" i="1"/>
  <c r="AI9" i="1"/>
  <c r="AE9" i="1"/>
  <c r="AG9" i="1" s="1"/>
  <c r="AD9" i="1"/>
  <c r="AF9" i="1" s="1"/>
  <c r="M9" i="1"/>
  <c r="L9" i="1"/>
  <c r="AR8" i="1"/>
  <c r="AQ8" i="1"/>
  <c r="AP8" i="1"/>
  <c r="AO8" i="1"/>
  <c r="AN8" i="1"/>
  <c r="AM8" i="1"/>
  <c r="AL8" i="1"/>
  <c r="AK8" i="1"/>
  <c r="AJ8" i="1"/>
  <c r="AI8" i="1"/>
  <c r="AE8" i="1"/>
  <c r="AG8" i="1" s="1"/>
  <c r="AD8" i="1"/>
  <c r="AF8" i="1" s="1"/>
  <c r="M8" i="1"/>
  <c r="L8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K7" i="1"/>
  <c r="J7" i="1"/>
  <c r="AQ7" i="1" s="1"/>
  <c r="I7" i="1"/>
  <c r="H7" i="1"/>
  <c r="G7" i="1"/>
  <c r="F7" i="1"/>
  <c r="E7" i="1"/>
  <c r="D7" i="1"/>
  <c r="AS51" i="1" l="1"/>
  <c r="AS14" i="1"/>
  <c r="AS15" i="1"/>
  <c r="AS38" i="1"/>
  <c r="AS39" i="1"/>
  <c r="AT19" i="1"/>
  <c r="AT10" i="1"/>
  <c r="AT12" i="1"/>
  <c r="AT13" i="1"/>
  <c r="AT22" i="1"/>
  <c r="AS26" i="1"/>
  <c r="AS27" i="1"/>
  <c r="AT38" i="1"/>
  <c r="AT39" i="1"/>
  <c r="AR7" i="1"/>
  <c r="AE7" i="1"/>
  <c r="AT15" i="1"/>
  <c r="AT28" i="1"/>
  <c r="AS34" i="1"/>
  <c r="AS35" i="1"/>
  <c r="AS46" i="1"/>
  <c r="AS47" i="1"/>
  <c r="AT51" i="1"/>
  <c r="AS10" i="1"/>
  <c r="AS11" i="1"/>
  <c r="AS22" i="1"/>
  <c r="AS23" i="1"/>
  <c r="AS30" i="1"/>
  <c r="AS31" i="1"/>
  <c r="AT34" i="1"/>
  <c r="AT35" i="1"/>
  <c r="AS42" i="1"/>
  <c r="AS43" i="1"/>
  <c r="AT46" i="1"/>
  <c r="AT47" i="1"/>
  <c r="AT52" i="1"/>
  <c r="AT53" i="1"/>
  <c r="AT11" i="1"/>
  <c r="AT14" i="1"/>
  <c r="AT18" i="1"/>
  <c r="AT23" i="1"/>
  <c r="AT26" i="1"/>
  <c r="AT27" i="1"/>
  <c r="AT30" i="1"/>
  <c r="AT31" i="1"/>
  <c r="AT42" i="1"/>
  <c r="AT43" i="1"/>
  <c r="AT50" i="1"/>
  <c r="L7" i="1"/>
  <c r="AI7" i="1"/>
  <c r="AK7" i="1"/>
  <c r="AO7" i="1"/>
  <c r="AS8" i="1"/>
  <c r="AS9" i="1"/>
  <c r="AS12" i="1"/>
  <c r="AS13" i="1"/>
  <c r="AS16" i="1"/>
  <c r="AS17" i="1"/>
  <c r="AS20" i="1"/>
  <c r="AS21" i="1"/>
  <c r="AS24" i="1"/>
  <c r="AS25" i="1"/>
  <c r="AS28" i="1"/>
  <c r="AS29" i="1"/>
  <c r="AS32" i="1"/>
  <c r="AS33" i="1"/>
  <c r="AS36" i="1"/>
  <c r="AS37" i="1"/>
  <c r="AS40" i="1"/>
  <c r="AS41" i="1"/>
  <c r="AS44" i="1"/>
  <c r="AS45" i="1"/>
  <c r="AS48" i="1"/>
  <c r="AS49" i="1"/>
  <c r="AS52" i="1"/>
  <c r="AS53" i="1"/>
  <c r="M7" i="1"/>
  <c r="AJ7" i="1"/>
  <c r="AL7" i="1"/>
  <c r="AP7" i="1"/>
  <c r="AT8" i="1"/>
  <c r="AT9" i="1"/>
  <c r="AT16" i="1"/>
  <c r="AT17" i="1"/>
  <c r="AT20" i="1"/>
  <c r="AT21" i="1"/>
  <c r="AT24" i="1"/>
  <c r="AT25" i="1"/>
  <c r="AT29" i="1"/>
  <c r="AT36" i="1"/>
  <c r="AT37" i="1"/>
  <c r="AT40" i="1"/>
  <c r="AT41" i="1"/>
  <c r="AT45" i="1"/>
  <c r="AD7" i="1"/>
  <c r="AF7" i="1" s="1"/>
  <c r="AG7" i="1"/>
  <c r="AN7" i="1"/>
  <c r="AM7" i="1"/>
  <c r="AT7" i="1" l="1"/>
  <c r="AS7" i="1"/>
</calcChain>
</file>

<file path=xl/sharedStrings.xml><?xml version="1.0" encoding="utf-8"?>
<sst xmlns="http://schemas.openxmlformats.org/spreadsheetml/2006/main" count="173" uniqueCount="80">
  <si>
    <t>№</t>
  </si>
  <si>
    <t>Суд</t>
  </si>
  <si>
    <t>Область</t>
  </si>
  <si>
    <t xml:space="preserve">Кількісний склад суддів  суду </t>
  </si>
  <si>
    <t>Перебувало в провадженні  справ і матеріалів</t>
  </si>
  <si>
    <t>Залишок на початок звітного переоду</t>
  </si>
  <si>
    <t>Розглянуто справ і матеріалів</t>
  </si>
  <si>
    <t>Залишок нерозглянутих справ і матеріалів на кінець звітного періоду</t>
  </si>
  <si>
    <t>Надійшло справ та матенріалів</t>
  </si>
  <si>
    <t>Середньомісячне надходження всіх справ в місяць</t>
  </si>
  <si>
    <t>Відсоткове відношення</t>
  </si>
  <si>
    <t>усього</t>
  </si>
  <si>
    <t>у тому числі надійшло у звітному періоді</t>
  </si>
  <si>
    <t xml:space="preserve">Кримінальні </t>
  </si>
  <si>
    <t>Кримінальні (слідчі судді)</t>
  </si>
  <si>
    <t>Адміністративні</t>
  </si>
  <si>
    <t>Цивільні</t>
  </si>
  <si>
    <t>Господарські</t>
  </si>
  <si>
    <t>Адміністративні правопорушення</t>
  </si>
  <si>
    <t>Усього</t>
  </si>
  <si>
    <t>Кримін. %</t>
  </si>
  <si>
    <t>Адм. %</t>
  </si>
  <si>
    <t>Цивільн. %</t>
  </si>
  <si>
    <t>Госп. %</t>
  </si>
  <si>
    <t>Адм. Правопоруш. %</t>
  </si>
  <si>
    <t>%</t>
  </si>
  <si>
    <t>Всього</t>
  </si>
  <si>
    <t>Дніпропетровська</t>
  </si>
  <si>
    <t>Апостолівський районний суд Дніпропетровської області</t>
  </si>
  <si>
    <t>Васильківський районний суд Дніпропетровської області</t>
  </si>
  <si>
    <t>Верхньодніпровський районний суд Дніпропетровської області</t>
  </si>
  <si>
    <t>Вільногірський міський суд Дніпропетровської області</t>
  </si>
  <si>
    <t>Дніпропетровський районний суд Дніпропетровської області</t>
  </si>
  <si>
    <t>Жовтоводський міський суд Дніпропетровської області</t>
  </si>
  <si>
    <t>Криворізький районний суд Дніпропетровської області</t>
  </si>
  <si>
    <t>Криничанський районний суд Дніпропетровської області</t>
  </si>
  <si>
    <t>Магдалинівський районний суд Дніпропетровської області</t>
  </si>
  <si>
    <t>Марганецький міський суд Дніпропетровської області</t>
  </si>
  <si>
    <t>Межівський районний суд Дніпропетровської області</t>
  </si>
  <si>
    <t>Нікопольський міськрайонний суд Дніпропетровської області</t>
  </si>
  <si>
    <t>Новомосковський міськрайонний суд Дніпропетровської області</t>
  </si>
  <si>
    <t>Орджонікідзевський міський суд Дніпропетровської області</t>
  </si>
  <si>
    <t>Павлоградський міськрайонний суд Дніпропетровської області</t>
  </si>
  <si>
    <t>Першотравенський міський суд Дніпропетровської області</t>
  </si>
  <si>
    <t>Петриківський районний суд Дніпропетровської області</t>
  </si>
  <si>
    <t>Петропавлівський районний суд Дніпропетровської області</t>
  </si>
  <si>
    <t>Покровський районний суд Дніпропетровської області</t>
  </si>
  <si>
    <t>П'ятихатський районний суд Дніпропетровської області</t>
  </si>
  <si>
    <t>Синельниківський міськрайонний суд Дніпропетровської області</t>
  </si>
  <si>
    <t>Солонянський районний суд Дніпропетровської області</t>
  </si>
  <si>
    <t>Софіївський районний суд Дніпропетровської області </t>
  </si>
  <si>
    <t>Тернівський міський суд Дніпропетровської області</t>
  </si>
  <si>
    <t>Томаківський районний суд Дніпропетровської області</t>
  </si>
  <si>
    <t>Царичанський районний суд Дніпропетровської області</t>
  </si>
  <si>
    <t>Широківський районний суд Дніпропетровської області</t>
  </si>
  <si>
    <t>Юр'ївський районний суд Дніпропетровської області</t>
  </si>
  <si>
    <t>Амур-Нижньодніпровський районний суд м.Дніпропетровська</t>
  </si>
  <si>
    <t>Бабушкінський районний суд м.Дніпропетровська</t>
  </si>
  <si>
    <t>Жовтневий районний суд м.Дніпропетровська</t>
  </si>
  <si>
    <t>Індустріальний районний суд м.Дніпропетровська</t>
  </si>
  <si>
    <t>Кіровський районний суд м.Дніпропетровська</t>
  </si>
  <si>
    <t>Красногвардійський районний суд м.Дніпропетровська</t>
  </si>
  <si>
    <t>Ленінський районний суд м.Дніпропетровська</t>
  </si>
  <si>
    <t>Самарський районний суд м.Дніпропетровська</t>
  </si>
  <si>
    <t>Баглійський районний суд м.Дніпродзержинська</t>
  </si>
  <si>
    <t>Заводський районний суд м.Дніпродзержинська </t>
  </si>
  <si>
    <t>Дніпровський районний суд м.Дніпродзержинська</t>
  </si>
  <si>
    <t>Дзержинський районний суд м.Кривого Рогу</t>
  </si>
  <si>
    <t>Довгинцівський районний суд м.Кривого Рогу</t>
  </si>
  <si>
    <t>Жовтневий районний суд м.Кривого Рогу</t>
  </si>
  <si>
    <t>Інгулецький районний суд м.Кривого Рогу</t>
  </si>
  <si>
    <t>Саксаганський районний суд м.Кривого Рогу</t>
  </si>
  <si>
    <t>Тернівський районний суд м.Кривого Рогу</t>
  </si>
  <si>
    <t>Центрально-Міський районний суд м. Кривого Рогу</t>
  </si>
  <si>
    <t>Господарський суд Дніпропетровської області</t>
  </si>
  <si>
    <t>Дніпропетровський окружний адміністративний суд</t>
  </si>
  <si>
    <r>
      <t xml:space="preserve">мають повноваження щодо розгляду судових справ </t>
    </r>
    <r>
      <rPr>
        <i/>
        <sz val="10"/>
        <rFont val="Times New Roman"/>
        <family val="1"/>
        <charset val="204"/>
      </rPr>
      <t>(станом на останній день звітного  року)</t>
    </r>
  </si>
  <si>
    <t>із них, на 1 суддю  (з повноваженнями щодо розгляду судових справ)</t>
  </si>
  <si>
    <t xml:space="preserve">Динаміка надход-ження справ               </t>
  </si>
  <si>
    <t>визначений рішенням Вищої ради правосуддя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</si>
</sst>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</font>
    <font>
      <sz val="10"/>
      <color indexed="4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</font>
    <font>
      <b/>
      <sz val="12"/>
      <name val="Times New Roman"/>
      <family val="1"/>
      <charset val="204"/>
    </font>
    <font>
      <b/>
      <sz val="13"/>
      <name val="Times New Roman"/>
      <family val="1"/>
    </font>
    <font>
      <b/>
      <sz val="10"/>
      <color indexed="42"/>
      <name val="Times New Roman"/>
      <family val="1"/>
    </font>
    <font>
      <b/>
      <sz val="10"/>
      <color rgb="FFFF000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protection hidden="1"/>
    </xf>
    <xf numFmtId="0" fontId="1" fillId="0" borderId="0"/>
  </cellStyleXfs>
  <cellXfs count="74">
    <xf numFmtId="0" fontId="0" fillId="0" borderId="0" xfId="0">
      <protection hidden="1"/>
    </xf>
    <xf numFmtId="0" fontId="2" fillId="0" borderId="0" xfId="0" applyFont="1">
      <protection hidden="1"/>
    </xf>
    <xf numFmtId="0" fontId="2" fillId="0" borderId="0" xfId="0" applyFont="1" applyAlignment="1">
      <alignment horizontal="right"/>
      <protection hidden="1"/>
    </xf>
    <xf numFmtId="0" fontId="3" fillId="0" borderId="0" xfId="0" applyFont="1">
      <protection hidden="1"/>
    </xf>
    <xf numFmtId="0" fontId="4" fillId="0" borderId="0" xfId="0" applyFont="1" applyAlignment="1">
      <alignment horizontal="center"/>
      <protection hidden="1"/>
    </xf>
    <xf numFmtId="0" fontId="5" fillId="2" borderId="2" xfId="0" applyFont="1" applyFill="1" applyBorder="1" applyAlignment="1" applyProtection="1">
      <alignment horizontal="center" vertical="center"/>
    </xf>
    <xf numFmtId="0" fontId="6" fillId="0" borderId="0" xfId="0" applyFont="1" applyProtection="1"/>
    <xf numFmtId="0" fontId="7" fillId="0" borderId="0" xfId="0" applyFont="1" applyAlignment="1">
      <alignment horizontal="center"/>
      <protection hidden="1"/>
    </xf>
    <xf numFmtId="0" fontId="5" fillId="2" borderId="9" xfId="0" applyFont="1" applyFill="1" applyBorder="1" applyAlignment="1" applyProtection="1">
      <alignment horizontal="center" vertical="center"/>
    </xf>
    <xf numFmtId="0" fontId="10" fillId="0" borderId="0" xfId="0" applyFont="1" applyAlignment="1">
      <alignment horizontal="center" vertical="top"/>
      <protection hidden="1"/>
    </xf>
    <xf numFmtId="0" fontId="7" fillId="0" borderId="0" xfId="0" applyFont="1" applyAlignment="1">
      <alignment horizontal="center" vertical="top"/>
      <protection hidden="1"/>
    </xf>
    <xf numFmtId="0" fontId="10" fillId="2" borderId="1" xfId="1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8" fillId="0" borderId="1" xfId="0" applyFont="1" applyBorder="1" applyProtection="1"/>
    <xf numFmtId="0" fontId="10" fillId="0" borderId="0" xfId="0" applyFont="1" applyAlignment="1">
      <alignment horizontal="center" vertical="center"/>
      <protection hidden="1"/>
    </xf>
    <xf numFmtId="0" fontId="12" fillId="0" borderId="0" xfId="0" applyFont="1" applyAlignment="1">
      <alignment horizontal="center" vertical="top"/>
      <protection hidden="1"/>
    </xf>
    <xf numFmtId="0" fontId="8" fillId="0" borderId="12" xfId="0" applyFont="1" applyBorder="1">
      <protection hidden="1"/>
    </xf>
    <xf numFmtId="0" fontId="8" fillId="0" borderId="1" xfId="0" applyFont="1" applyBorder="1" applyAlignment="1" applyProtection="1">
      <alignment horizontal="left" vertical="center" wrapText="1"/>
    </xf>
    <xf numFmtId="3" fontId="8" fillId="0" borderId="1" xfId="0" applyNumberFormat="1" applyFont="1" applyBorder="1" applyAlignment="1" applyProtection="1">
      <alignment horizontal="center"/>
    </xf>
    <xf numFmtId="3" fontId="8" fillId="0" borderId="1" xfId="0" applyNumberFormat="1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2" fontId="8" fillId="0" borderId="1" xfId="0" applyNumberFormat="1" applyFont="1" applyBorder="1" applyAlignment="1" applyProtection="1">
      <alignment horizontal="center" vertical="center"/>
    </xf>
    <xf numFmtId="4" fontId="8" fillId="0" borderId="1" xfId="0" applyNumberFormat="1" applyFont="1" applyBorder="1" applyAlignment="1" applyProtection="1">
      <alignment horizontal="center"/>
    </xf>
    <xf numFmtId="10" fontId="6" fillId="0" borderId="1" xfId="0" applyNumberFormat="1" applyFont="1" applyBorder="1" applyProtection="1"/>
    <xf numFmtId="10" fontId="8" fillId="0" borderId="1" xfId="0" applyNumberFormat="1" applyFont="1" applyBorder="1" applyAlignment="1" applyProtection="1">
      <alignment horizontal="right"/>
    </xf>
    <xf numFmtId="10" fontId="8" fillId="0" borderId="1" xfId="0" applyNumberFormat="1" applyFont="1" applyBorder="1" applyAlignment="1" applyProtection="1">
      <alignment horizontal="center"/>
    </xf>
    <xf numFmtId="10" fontId="6" fillId="0" borderId="0" xfId="0" applyNumberFormat="1" applyFont="1" applyProtection="1"/>
    <xf numFmtId="0" fontId="8" fillId="0" borderId="13" xfId="0" applyFont="1" applyBorder="1">
      <protection hidden="1"/>
    </xf>
    <xf numFmtId="0" fontId="13" fillId="0" borderId="0" xfId="0" applyFont="1" applyAlignment="1">
      <alignment horizontal="center" vertical="top"/>
      <protection hidden="1"/>
    </xf>
    <xf numFmtId="2" fontId="2" fillId="0" borderId="0" xfId="0" applyNumberFormat="1" applyFont="1">
      <protection hidden="1"/>
    </xf>
    <xf numFmtId="2" fontId="3" fillId="0" borderId="0" xfId="0" applyNumberFormat="1" applyFont="1">
      <protection hidden="1"/>
    </xf>
    <xf numFmtId="1" fontId="2" fillId="0" borderId="0" xfId="0" applyNumberFormat="1" applyFont="1">
      <protection hidden="1"/>
    </xf>
    <xf numFmtId="0" fontId="11" fillId="3" borderId="1" xfId="0" applyFont="1" applyFill="1" applyBorder="1" applyProtection="1"/>
    <xf numFmtId="2" fontId="14" fillId="3" borderId="0" xfId="0" applyNumberFormat="1" applyFont="1" applyFill="1">
      <protection hidden="1"/>
    </xf>
    <xf numFmtId="0" fontId="15" fillId="0" borderId="1" xfId="0" applyFont="1" applyBorder="1" applyAlignment="1" applyProtection="1">
      <alignment horizontal="left" vertical="center" wrapText="1"/>
    </xf>
    <xf numFmtId="2" fontId="15" fillId="0" borderId="0" xfId="0" applyNumberFormat="1" applyFont="1">
      <protection hidden="1"/>
    </xf>
    <xf numFmtId="0" fontId="15" fillId="0" borderId="1" xfId="0" applyFont="1" applyBorder="1">
      <protection hidden="1"/>
    </xf>
    <xf numFmtId="2" fontId="8" fillId="0" borderId="0" xfId="0" applyNumberFormat="1" applyFont="1">
      <protection hidden="1"/>
    </xf>
    <xf numFmtId="0" fontId="2" fillId="0" borderId="1" xfId="0" applyFont="1" applyBorder="1">
      <protection hidden="1"/>
    </xf>
    <xf numFmtId="0" fontId="16" fillId="0" borderId="1" xfId="0" applyFont="1" applyBorder="1" applyAlignment="1" applyProtection="1">
      <alignment horizontal="left" vertical="center" wrapText="1"/>
    </xf>
    <xf numFmtId="2" fontId="16" fillId="0" borderId="0" xfId="0" applyNumberFormat="1" applyFont="1">
      <protection hidden="1"/>
    </xf>
    <xf numFmtId="0" fontId="14" fillId="0" borderId="1" xfId="0" applyFont="1" applyBorder="1" applyProtection="1"/>
    <xf numFmtId="0" fontId="14" fillId="0" borderId="1" xfId="0" applyFont="1" applyBorder="1" applyAlignment="1" applyProtection="1">
      <alignment horizontal="center" vertical="center"/>
    </xf>
    <xf numFmtId="1" fontId="14" fillId="0" borderId="1" xfId="0" applyNumberFormat="1" applyFont="1" applyBorder="1" applyAlignment="1" applyProtection="1">
      <alignment horizontal="center" vertical="center"/>
    </xf>
    <xf numFmtId="2" fontId="14" fillId="0" borderId="1" xfId="0" applyNumberFormat="1" applyFont="1" applyBorder="1" applyAlignment="1" applyProtection="1">
      <alignment horizontal="center" vertical="center"/>
    </xf>
    <xf numFmtId="2" fontId="14" fillId="0" borderId="1" xfId="0" applyNumberFormat="1" applyFont="1" applyBorder="1" applyAlignment="1">
      <alignment horizontal="center"/>
      <protection hidden="1"/>
    </xf>
    <xf numFmtId="10" fontId="14" fillId="0" borderId="1" xfId="0" applyNumberFormat="1" applyFont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0" fillId="2" borderId="1" xfId="0" applyFill="1" applyBorder="1" applyAlignment="1">
      <alignment horizontal="center" vertical="center" wrapText="1"/>
      <protection hidden="1"/>
    </xf>
    <xf numFmtId="0" fontId="5" fillId="2" borderId="3" xfId="0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  <protection hidden="1"/>
    </xf>
    <xf numFmtId="0" fontId="5" fillId="2" borderId="6" xfId="0" applyFont="1" applyFill="1" applyBorder="1" applyAlignment="1" applyProtection="1">
      <alignment horizontal="center" vertical="center" wrapText="1"/>
    </xf>
    <xf numFmtId="0" fontId="0" fillId="0" borderId="7" xfId="0" applyBorder="1" applyAlignment="1">
      <alignment horizontal="center" vertical="center" wrapText="1"/>
      <protection hidden="1"/>
    </xf>
    <xf numFmtId="0" fontId="5" fillId="2" borderId="9" xfId="0" applyFon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  <protection hidden="1"/>
    </xf>
    <xf numFmtId="0" fontId="8" fillId="2" borderId="9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 vertical="center" wrapText="1"/>
      <protection hidden="1"/>
    </xf>
    <xf numFmtId="0" fontId="0" fillId="0" borderId="11" xfId="0" applyBorder="1" applyAlignment="1">
      <alignment horizontal="center" vertical="center" wrapText="1"/>
      <protection hidden="1"/>
    </xf>
    <xf numFmtId="0" fontId="5" fillId="2" borderId="7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  <protection hidden="1"/>
    </xf>
    <xf numFmtId="0" fontId="5" fillId="2" borderId="1" xfId="0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  <protection hidden="1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0" fillId="0" borderId="9" xfId="0" applyBorder="1" applyAlignment="1">
      <alignment horizontal="center" vertical="center"/>
      <protection hidden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  <protection hidden="1"/>
    </xf>
    <xf numFmtId="0" fontId="5" fillId="2" borderId="7" xfId="0" applyFont="1" applyFill="1" applyBorder="1" applyAlignment="1">
      <alignment horizontal="center" vertical="center" wrapText="1"/>
      <protection hidden="1"/>
    </xf>
    <xf numFmtId="0" fontId="5" fillId="2" borderId="10" xfId="0" applyFont="1" applyFill="1" applyBorder="1" applyAlignment="1">
      <alignment horizontal="center" vertical="center" wrapText="1"/>
      <protection hidden="1"/>
    </xf>
    <xf numFmtId="0" fontId="5" fillId="2" borderId="11" xfId="0" applyFont="1" applyFill="1" applyBorder="1" applyAlignment="1">
      <alignment horizontal="center" vertical="center" wrapText="1"/>
      <protection hidden="1"/>
    </xf>
    <xf numFmtId="0" fontId="0" fillId="0" borderId="1" xfId="0" applyBorder="1" applyAlignment="1">
      <alignment horizontal="center" vertical="center" wrapText="1"/>
      <protection hidden="1"/>
    </xf>
  </cellXfs>
  <cellStyles count="2">
    <cellStyle name="Обычный" xfId="0" builtinId="0"/>
    <cellStyle name="Обычный_табл_2006" xfId="1" xr:uid="{00000000-0005-0000-0000-000001000000}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CB105"/>
  <sheetViews>
    <sheetView tabSelected="1" zoomScaleNormal="100" zoomScaleSheetLayoutView="85" workbookViewId="0">
      <pane xSplit="3" ySplit="5" topLeftCell="D6" activePane="bottomRight" state="frozen"/>
      <selection pane="topRight" activeCell="D1" sqref="D1"/>
      <selection pane="bottomLeft" activeCell="A7" sqref="A7"/>
      <selection pane="bottomRight" activeCell="D4" sqref="D4:G4"/>
    </sheetView>
  </sheetViews>
  <sheetFormatPr defaultRowHeight="12.75" x14ac:dyDescent="0.2"/>
  <cols>
    <col min="1" max="1" width="4.140625" style="1" customWidth="1"/>
    <col min="2" max="2" width="53.140625" style="1" customWidth="1"/>
    <col min="3" max="3" width="16.140625" style="1" customWidth="1"/>
    <col min="4" max="7" width="7.7109375" style="1" customWidth="1"/>
    <col min="8" max="25" width="7.85546875" style="1" customWidth="1"/>
    <col min="26" max="27" width="7.85546875" style="1" hidden="1" customWidth="1"/>
    <col min="28" max="33" width="7.85546875" style="1" customWidth="1"/>
    <col min="34" max="34" width="8.5703125" style="1" customWidth="1"/>
    <col min="35" max="40" width="7.85546875" style="1" customWidth="1"/>
    <col min="41" max="42" width="7.85546875" style="1" hidden="1" customWidth="1"/>
    <col min="43" max="44" width="7.85546875" style="1" customWidth="1"/>
    <col min="45" max="46" width="9.85546875" style="1" hidden="1" customWidth="1"/>
    <col min="47" max="48" width="9.85546875" style="1" customWidth="1"/>
    <col min="49" max="50" width="6.42578125" style="1" customWidth="1"/>
    <col min="51" max="53" width="9.140625" style="1"/>
    <col min="54" max="54" width="7.85546875" style="3" customWidth="1"/>
    <col min="55" max="80" width="9.140625" style="3"/>
    <col min="81" max="16384" width="9.140625" style="1"/>
  </cols>
  <sheetData>
    <row r="1" spans="1:78" x14ac:dyDescent="0.2">
      <c r="AI1" s="2"/>
      <c r="AJ1" s="2"/>
      <c r="BA1" s="2"/>
    </row>
    <row r="2" spans="1:78" ht="3" customHeight="1" x14ac:dyDescent="0.2"/>
    <row r="3" spans="1:78" ht="18.75" customHeight="1" x14ac:dyDescent="0.25">
      <c r="T3" s="4"/>
      <c r="U3" s="4"/>
      <c r="V3" s="4"/>
      <c r="W3" s="4"/>
    </row>
    <row r="4" spans="1:78" ht="28.5" customHeight="1" x14ac:dyDescent="0.25">
      <c r="A4" s="63" t="s">
        <v>0</v>
      </c>
      <c r="B4" s="65" t="s">
        <v>1</v>
      </c>
      <c r="C4" s="5" t="s">
        <v>2</v>
      </c>
      <c r="D4" s="49" t="s">
        <v>3</v>
      </c>
      <c r="E4" s="68"/>
      <c r="F4" s="68"/>
      <c r="G4" s="50"/>
      <c r="H4" s="49" t="s">
        <v>4</v>
      </c>
      <c r="I4" s="68"/>
      <c r="J4" s="68"/>
      <c r="K4" s="50"/>
      <c r="L4" s="69" t="s">
        <v>5</v>
      </c>
      <c r="M4" s="70"/>
      <c r="N4" s="51" t="s">
        <v>6</v>
      </c>
      <c r="O4" s="52"/>
      <c r="P4" s="51" t="s">
        <v>7</v>
      </c>
      <c r="Q4" s="61"/>
      <c r="R4" s="49" t="s">
        <v>8</v>
      </c>
      <c r="S4" s="62"/>
      <c r="T4" s="62"/>
      <c r="U4" s="62"/>
      <c r="V4" s="62"/>
      <c r="W4" s="62"/>
      <c r="X4" s="62"/>
      <c r="Y4" s="62"/>
      <c r="Z4" s="62"/>
      <c r="AA4" s="62"/>
      <c r="AB4" s="62"/>
      <c r="AC4" s="50"/>
      <c r="AD4" s="47" t="s">
        <v>9</v>
      </c>
      <c r="AE4" s="73"/>
      <c r="AF4" s="73"/>
      <c r="AG4" s="73"/>
      <c r="AH4" s="56" t="s">
        <v>78</v>
      </c>
      <c r="AI4" s="47" t="s">
        <v>10</v>
      </c>
      <c r="AJ4" s="47"/>
      <c r="AK4" s="47"/>
      <c r="AL4" s="47"/>
      <c r="AM4" s="47"/>
      <c r="AN4" s="47"/>
      <c r="AO4" s="47"/>
      <c r="AP4" s="47"/>
      <c r="AQ4" s="47"/>
      <c r="AR4" s="47"/>
      <c r="AS4" s="6"/>
      <c r="AT4" s="6"/>
      <c r="AU4" s="7"/>
      <c r="AV4" s="7"/>
      <c r="AW4" s="7"/>
      <c r="AX4" s="7"/>
      <c r="AY4" s="7"/>
      <c r="AZ4" s="7"/>
      <c r="BA4" s="7"/>
    </row>
    <row r="5" spans="1:78" ht="94.5" customHeight="1" x14ac:dyDescent="0.2">
      <c r="A5" s="63"/>
      <c r="B5" s="66"/>
      <c r="C5" s="8"/>
      <c r="D5" s="57" t="s">
        <v>79</v>
      </c>
      <c r="E5" s="50"/>
      <c r="F5" s="57" t="s">
        <v>76</v>
      </c>
      <c r="G5" s="50"/>
      <c r="H5" s="49" t="s">
        <v>11</v>
      </c>
      <c r="I5" s="50"/>
      <c r="J5" s="58" t="s">
        <v>12</v>
      </c>
      <c r="K5" s="50"/>
      <c r="L5" s="71"/>
      <c r="M5" s="72"/>
      <c r="N5" s="59"/>
      <c r="O5" s="60"/>
      <c r="P5" s="59"/>
      <c r="Q5" s="60"/>
      <c r="R5" s="49" t="s">
        <v>13</v>
      </c>
      <c r="S5" s="50"/>
      <c r="T5" s="49" t="s">
        <v>14</v>
      </c>
      <c r="U5" s="50"/>
      <c r="V5" s="49" t="s">
        <v>15</v>
      </c>
      <c r="W5" s="50"/>
      <c r="X5" s="49" t="s">
        <v>16</v>
      </c>
      <c r="Y5" s="50"/>
      <c r="Z5" s="49" t="s">
        <v>17</v>
      </c>
      <c r="AA5" s="50"/>
      <c r="AB5" s="51" t="s">
        <v>18</v>
      </c>
      <c r="AC5" s="52"/>
      <c r="AD5" s="53" t="s">
        <v>19</v>
      </c>
      <c r="AE5" s="54"/>
      <c r="AF5" s="55" t="s">
        <v>77</v>
      </c>
      <c r="AG5" s="54"/>
      <c r="AH5" s="54"/>
      <c r="AI5" s="47" t="s">
        <v>20</v>
      </c>
      <c r="AJ5" s="48"/>
      <c r="AK5" s="47" t="s">
        <v>21</v>
      </c>
      <c r="AL5" s="48"/>
      <c r="AM5" s="47" t="s">
        <v>22</v>
      </c>
      <c r="AN5" s="48"/>
      <c r="AO5" s="47" t="s">
        <v>23</v>
      </c>
      <c r="AP5" s="48"/>
      <c r="AQ5" s="47" t="s">
        <v>24</v>
      </c>
      <c r="AR5" s="48"/>
      <c r="AS5" s="6"/>
      <c r="AT5" s="6"/>
      <c r="AU5" s="9"/>
      <c r="AV5" s="9"/>
      <c r="AW5" s="9"/>
      <c r="AX5" s="9"/>
      <c r="AY5" s="10"/>
      <c r="AZ5" s="10"/>
      <c r="BA5" s="10"/>
    </row>
    <row r="6" spans="1:78" ht="17.25" customHeight="1" x14ac:dyDescent="0.2">
      <c r="A6" s="64"/>
      <c r="B6" s="67"/>
      <c r="C6" s="8"/>
      <c r="D6" s="11">
        <v>2023</v>
      </c>
      <c r="E6" s="11">
        <v>2024</v>
      </c>
      <c r="F6" s="11">
        <v>2023</v>
      </c>
      <c r="G6" s="11">
        <v>2024</v>
      </c>
      <c r="H6" s="11">
        <v>2023</v>
      </c>
      <c r="I6" s="11">
        <v>2024</v>
      </c>
      <c r="J6" s="11">
        <v>2023</v>
      </c>
      <c r="K6" s="11">
        <v>2024</v>
      </c>
      <c r="L6" s="11">
        <v>2023</v>
      </c>
      <c r="M6" s="11">
        <v>2024</v>
      </c>
      <c r="N6" s="11">
        <v>2023</v>
      </c>
      <c r="O6" s="11">
        <v>2024</v>
      </c>
      <c r="P6" s="11">
        <v>2023</v>
      </c>
      <c r="Q6" s="11">
        <v>2024</v>
      </c>
      <c r="R6" s="11">
        <v>2023</v>
      </c>
      <c r="S6" s="11">
        <v>2024</v>
      </c>
      <c r="T6" s="11">
        <v>2023</v>
      </c>
      <c r="U6" s="11">
        <v>2024</v>
      </c>
      <c r="V6" s="11">
        <v>2023</v>
      </c>
      <c r="W6" s="11">
        <v>2024</v>
      </c>
      <c r="X6" s="11">
        <v>2023</v>
      </c>
      <c r="Y6" s="11">
        <v>2024</v>
      </c>
      <c r="Z6" s="11">
        <v>2023</v>
      </c>
      <c r="AA6" s="11">
        <v>2024</v>
      </c>
      <c r="AB6" s="11">
        <v>2023</v>
      </c>
      <c r="AC6" s="11">
        <v>2024</v>
      </c>
      <c r="AD6" s="11">
        <v>2023</v>
      </c>
      <c r="AE6" s="11">
        <v>2024</v>
      </c>
      <c r="AF6" s="11">
        <v>2023</v>
      </c>
      <c r="AG6" s="11">
        <v>2024</v>
      </c>
      <c r="AH6" s="12" t="s">
        <v>25</v>
      </c>
      <c r="AI6" s="11">
        <v>2023</v>
      </c>
      <c r="AJ6" s="11">
        <v>2024</v>
      </c>
      <c r="AK6" s="11">
        <v>2023</v>
      </c>
      <c r="AL6" s="11">
        <v>2024</v>
      </c>
      <c r="AM6" s="11">
        <v>2023</v>
      </c>
      <c r="AN6" s="11">
        <v>2024</v>
      </c>
      <c r="AO6" s="11">
        <v>2023</v>
      </c>
      <c r="AP6" s="11">
        <v>2024</v>
      </c>
      <c r="AQ6" s="11">
        <v>2023</v>
      </c>
      <c r="AR6" s="11">
        <v>2024</v>
      </c>
      <c r="AS6" s="6"/>
      <c r="AT6" s="6"/>
      <c r="AU6" s="9"/>
      <c r="AV6" s="9"/>
      <c r="AW6" s="9"/>
      <c r="AX6" s="9"/>
      <c r="AY6" s="10"/>
      <c r="AZ6" s="10"/>
      <c r="BA6" s="10"/>
    </row>
    <row r="7" spans="1:78" ht="15.75" customHeight="1" x14ac:dyDescent="0.2">
      <c r="A7" s="13"/>
      <c r="B7" s="41" t="s">
        <v>26</v>
      </c>
      <c r="C7" s="41" t="s">
        <v>27</v>
      </c>
      <c r="D7" s="42">
        <f t="shared" ref="D7:K7" si="0">SUM(D8:D53)</f>
        <v>374</v>
      </c>
      <c r="E7" s="42">
        <f t="shared" si="0"/>
        <v>374</v>
      </c>
      <c r="F7" s="42">
        <f t="shared" si="0"/>
        <v>252</v>
      </c>
      <c r="G7" s="42">
        <f t="shared" si="0"/>
        <v>286</v>
      </c>
      <c r="H7" s="42">
        <f t="shared" si="0"/>
        <v>413264</v>
      </c>
      <c r="I7" s="42">
        <f t="shared" si="0"/>
        <v>441595</v>
      </c>
      <c r="J7" s="42">
        <f t="shared" si="0"/>
        <v>361519</v>
      </c>
      <c r="K7" s="42">
        <f t="shared" si="0"/>
        <v>376025</v>
      </c>
      <c r="L7" s="42">
        <f>H7-J7</f>
        <v>51745</v>
      </c>
      <c r="M7" s="42">
        <f>I7-K7</f>
        <v>65570</v>
      </c>
      <c r="N7" s="42">
        <f t="shared" ref="N7:AC7" si="1">SUM(N8:N53)</f>
        <v>345197</v>
      </c>
      <c r="O7" s="42">
        <f t="shared" si="1"/>
        <v>360239</v>
      </c>
      <c r="P7" s="42">
        <f t="shared" si="1"/>
        <v>68067</v>
      </c>
      <c r="Q7" s="42">
        <f t="shared" si="1"/>
        <v>81356</v>
      </c>
      <c r="R7" s="42">
        <f t="shared" si="1"/>
        <v>96465</v>
      </c>
      <c r="S7" s="42">
        <f t="shared" si="1"/>
        <v>103041</v>
      </c>
      <c r="T7" s="42">
        <f t="shared" si="1"/>
        <v>67869</v>
      </c>
      <c r="U7" s="42">
        <f t="shared" si="1"/>
        <v>64617</v>
      </c>
      <c r="V7" s="42">
        <f t="shared" si="1"/>
        <v>3223</v>
      </c>
      <c r="W7" s="42">
        <f t="shared" si="1"/>
        <v>3183</v>
      </c>
      <c r="X7" s="42">
        <f t="shared" si="1"/>
        <v>148060</v>
      </c>
      <c r="Y7" s="42">
        <f t="shared" si="1"/>
        <v>158131</v>
      </c>
      <c r="Z7" s="42">
        <f t="shared" si="1"/>
        <v>0</v>
      </c>
      <c r="AA7" s="42">
        <f t="shared" si="1"/>
        <v>0</v>
      </c>
      <c r="AB7" s="42">
        <f t="shared" si="1"/>
        <v>113771</v>
      </c>
      <c r="AC7" s="42">
        <f t="shared" si="1"/>
        <v>111670</v>
      </c>
      <c r="AD7" s="43">
        <f t="shared" ref="AD7:AD53" si="2">J7/12</f>
        <v>30126.583333333332</v>
      </c>
      <c r="AE7" s="43">
        <f>K7/12</f>
        <v>31335.416666666668</v>
      </c>
      <c r="AF7" s="44">
        <f t="shared" ref="AF7:AF53" si="3">AD7/F7</f>
        <v>119.54993386243386</v>
      </c>
      <c r="AG7" s="44">
        <f t="shared" ref="AG7:AG53" si="4">AE7/G7</f>
        <v>109.56439393939394</v>
      </c>
      <c r="AH7" s="45">
        <v>17.3874708232375</v>
      </c>
      <c r="AI7" s="46">
        <f t="shared" ref="AI7:AI53" si="5">R7/J7</f>
        <v>0.26683244864032041</v>
      </c>
      <c r="AJ7" s="46">
        <f t="shared" ref="AJ7:AJ53" si="6">S7/K7</f>
        <v>0.27402699288611132</v>
      </c>
      <c r="AK7" s="46">
        <f t="shared" ref="AK7:AK53" si="7">V7/J7</f>
        <v>8.9151607522702826E-3</v>
      </c>
      <c r="AL7" s="46">
        <f t="shared" ref="AL7:AL53" si="8">W7/K7</f>
        <v>8.4648627085965027E-3</v>
      </c>
      <c r="AM7" s="46">
        <f t="shared" ref="AM7:AM53" si="9">X7/J7</f>
        <v>0.40954970554797948</v>
      </c>
      <c r="AN7" s="46">
        <f t="shared" ref="AN7:AN53" si="10">Y7/K7</f>
        <v>0.42053320922810983</v>
      </c>
      <c r="AO7" s="46">
        <f t="shared" ref="AO7:AO53" si="11">Z7/J7</f>
        <v>0</v>
      </c>
      <c r="AP7" s="46">
        <f t="shared" ref="AP7:AP53" si="12">AA7/K7</f>
        <v>0</v>
      </c>
      <c r="AQ7" s="46">
        <f t="shared" ref="AQ7:AQ53" si="13">AB7/J7</f>
        <v>0.31470268505942978</v>
      </c>
      <c r="AR7" s="46">
        <f t="shared" ref="AR7:AR53" si="14">AC7/K7</f>
        <v>0.29697493517718238</v>
      </c>
      <c r="AS7" s="26">
        <f>AI7+AK7+AM7+AO7+AQ7</f>
        <v>0.99999999999999989</v>
      </c>
      <c r="AT7" s="26">
        <f>AJ7+AL7+AN7+AP7+AR7</f>
        <v>1</v>
      </c>
      <c r="AU7" s="14"/>
      <c r="AV7" s="14"/>
      <c r="AW7" s="14"/>
      <c r="AX7" s="14"/>
      <c r="AY7" s="14"/>
      <c r="AZ7" s="14"/>
      <c r="BA7" s="15"/>
    </row>
    <row r="8" spans="1:78" ht="13.5" customHeight="1" x14ac:dyDescent="0.2">
      <c r="A8" s="16">
        <v>171</v>
      </c>
      <c r="B8" s="17" t="s">
        <v>28</v>
      </c>
      <c r="C8" s="17" t="s">
        <v>27</v>
      </c>
      <c r="D8" s="17">
        <v>5</v>
      </c>
      <c r="E8" s="17">
        <v>5</v>
      </c>
      <c r="F8" s="17">
        <v>0</v>
      </c>
      <c r="G8" s="17">
        <v>1</v>
      </c>
      <c r="H8" s="18">
        <v>2370</v>
      </c>
      <c r="I8" s="18">
        <v>2868</v>
      </c>
      <c r="J8" s="18">
        <v>1749</v>
      </c>
      <c r="K8" s="18">
        <v>1792</v>
      </c>
      <c r="L8" s="19">
        <f>H8-J8</f>
        <v>621</v>
      </c>
      <c r="M8" s="20">
        <f t="shared" ref="M8:M53" si="15">I8-K8</f>
        <v>1076</v>
      </c>
      <c r="N8" s="18">
        <v>1280</v>
      </c>
      <c r="O8" s="18">
        <v>1745</v>
      </c>
      <c r="P8" s="18">
        <v>1090</v>
      </c>
      <c r="Q8" s="18">
        <v>1123</v>
      </c>
      <c r="R8" s="18">
        <v>85</v>
      </c>
      <c r="S8" s="18">
        <v>53</v>
      </c>
      <c r="T8" s="18">
        <v>70</v>
      </c>
      <c r="U8" s="18">
        <v>35</v>
      </c>
      <c r="V8" s="18">
        <v>16</v>
      </c>
      <c r="W8" s="18">
        <v>16</v>
      </c>
      <c r="X8" s="18">
        <v>1614</v>
      </c>
      <c r="Y8" s="18">
        <v>1633</v>
      </c>
      <c r="Z8" s="18"/>
      <c r="AA8" s="18"/>
      <c r="AB8" s="18">
        <v>34</v>
      </c>
      <c r="AC8" s="18">
        <v>90</v>
      </c>
      <c r="AD8" s="18">
        <f t="shared" si="2"/>
        <v>145.75</v>
      </c>
      <c r="AE8" s="18">
        <f t="shared" ref="AE8:AE53" si="16">K8/12</f>
        <v>149.33333333333334</v>
      </c>
      <c r="AF8" s="21" t="e">
        <f t="shared" si="3"/>
        <v>#DIV/0!</v>
      </c>
      <c r="AG8" s="21">
        <f t="shared" si="4"/>
        <v>149.33333333333334</v>
      </c>
      <c r="AH8" s="22">
        <v>19.135234590616374</v>
      </c>
      <c r="AI8" s="23">
        <f t="shared" si="5"/>
        <v>4.859919954259577E-2</v>
      </c>
      <c r="AJ8" s="24">
        <f t="shared" si="6"/>
        <v>2.9575892857142856E-2</v>
      </c>
      <c r="AK8" s="24">
        <f t="shared" si="7"/>
        <v>9.1480846197827329E-3</v>
      </c>
      <c r="AL8" s="25">
        <f t="shared" si="8"/>
        <v>8.9285714285714281E-3</v>
      </c>
      <c r="AM8" s="25">
        <f t="shared" si="9"/>
        <v>0.92281303602058318</v>
      </c>
      <c r="AN8" s="25">
        <f t="shared" si="10"/>
        <v>0.9112723214285714</v>
      </c>
      <c r="AO8" s="25">
        <f t="shared" si="11"/>
        <v>0</v>
      </c>
      <c r="AP8" s="25">
        <f t="shared" si="12"/>
        <v>0</v>
      </c>
      <c r="AQ8" s="25">
        <f t="shared" si="13"/>
        <v>1.9439679817038306E-2</v>
      </c>
      <c r="AR8" s="25">
        <f t="shared" si="14"/>
        <v>5.0223214285714288E-2</v>
      </c>
      <c r="AS8" s="26">
        <f t="shared" ref="AS8:AT53" si="17">AI8+AK8+AM8+AO8+AQ8</f>
        <v>1</v>
      </c>
      <c r="AT8" s="26">
        <f t="shared" si="17"/>
        <v>1</v>
      </c>
      <c r="AU8" s="14"/>
      <c r="AV8" s="14"/>
      <c r="AW8" s="14"/>
      <c r="AX8" s="14"/>
      <c r="AY8" s="14"/>
      <c r="AZ8" s="14"/>
      <c r="BA8" s="15"/>
    </row>
    <row r="9" spans="1:78" ht="13.5" customHeight="1" x14ac:dyDescent="0.2">
      <c r="A9" s="27">
        <v>172</v>
      </c>
      <c r="B9" s="17" t="s">
        <v>29</v>
      </c>
      <c r="C9" s="17" t="s">
        <v>27</v>
      </c>
      <c r="D9" s="17">
        <v>3</v>
      </c>
      <c r="E9" s="17">
        <v>3</v>
      </c>
      <c r="F9" s="17">
        <v>1</v>
      </c>
      <c r="G9" s="17">
        <v>2</v>
      </c>
      <c r="H9" s="18">
        <v>3193</v>
      </c>
      <c r="I9" s="18">
        <v>3382</v>
      </c>
      <c r="J9" s="18">
        <v>2868</v>
      </c>
      <c r="K9" s="18">
        <v>2947</v>
      </c>
      <c r="L9" s="19">
        <f t="shared" ref="L9:L53" si="18">H9-J9</f>
        <v>325</v>
      </c>
      <c r="M9" s="20">
        <f t="shared" si="15"/>
        <v>435</v>
      </c>
      <c r="N9" s="18">
        <v>2746</v>
      </c>
      <c r="O9" s="18">
        <v>2703</v>
      </c>
      <c r="P9" s="18">
        <v>447</v>
      </c>
      <c r="Q9" s="18">
        <v>679</v>
      </c>
      <c r="R9" s="18">
        <v>587</v>
      </c>
      <c r="S9" s="18">
        <v>571</v>
      </c>
      <c r="T9" s="18">
        <v>285</v>
      </c>
      <c r="U9" s="18">
        <v>244</v>
      </c>
      <c r="V9" s="18">
        <v>18</v>
      </c>
      <c r="W9" s="18">
        <v>11</v>
      </c>
      <c r="X9" s="18">
        <v>1272</v>
      </c>
      <c r="Y9" s="18">
        <v>1586</v>
      </c>
      <c r="Z9" s="18"/>
      <c r="AA9" s="18"/>
      <c r="AB9" s="18">
        <v>991</v>
      </c>
      <c r="AC9" s="18">
        <v>779</v>
      </c>
      <c r="AD9" s="18">
        <f t="shared" si="2"/>
        <v>239</v>
      </c>
      <c r="AE9" s="18">
        <f t="shared" si="16"/>
        <v>245.58333333333334</v>
      </c>
      <c r="AF9" s="21">
        <f t="shared" si="3"/>
        <v>239</v>
      </c>
      <c r="AG9" s="21">
        <f t="shared" si="4"/>
        <v>122.79166666666667</v>
      </c>
      <c r="AH9" s="22">
        <v>-13.597733711048159</v>
      </c>
      <c r="AI9" s="23">
        <f t="shared" si="5"/>
        <v>0.20467224546722454</v>
      </c>
      <c r="AJ9" s="24">
        <f t="shared" si="6"/>
        <v>0.19375636240244315</v>
      </c>
      <c r="AK9" s="24">
        <f t="shared" si="7"/>
        <v>6.2761506276150627E-3</v>
      </c>
      <c r="AL9" s="25">
        <f t="shared" si="8"/>
        <v>3.7326094333220224E-3</v>
      </c>
      <c r="AM9" s="25">
        <f t="shared" si="9"/>
        <v>0.44351464435146443</v>
      </c>
      <c r="AN9" s="25">
        <f t="shared" si="10"/>
        <v>0.5381744146589752</v>
      </c>
      <c r="AO9" s="25">
        <f t="shared" si="11"/>
        <v>0</v>
      </c>
      <c r="AP9" s="25">
        <f t="shared" si="12"/>
        <v>0</v>
      </c>
      <c r="AQ9" s="25">
        <f t="shared" si="13"/>
        <v>0.34553695955369595</v>
      </c>
      <c r="AR9" s="25">
        <f t="shared" si="14"/>
        <v>0.26433661350525961</v>
      </c>
      <c r="AS9" s="26">
        <f t="shared" si="17"/>
        <v>1</v>
      </c>
      <c r="AT9" s="26">
        <f t="shared" si="17"/>
        <v>1</v>
      </c>
      <c r="AU9" s="9"/>
      <c r="AV9" s="9"/>
      <c r="AW9" s="9"/>
      <c r="AX9" s="9"/>
      <c r="AY9" s="9"/>
      <c r="AZ9" s="9"/>
      <c r="BA9" s="9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</row>
    <row r="10" spans="1:78" ht="13.5" customHeight="1" x14ac:dyDescent="0.2">
      <c r="A10" s="27">
        <v>173</v>
      </c>
      <c r="B10" s="17" t="s">
        <v>30</v>
      </c>
      <c r="C10" s="17" t="s">
        <v>27</v>
      </c>
      <c r="D10" s="17">
        <v>5</v>
      </c>
      <c r="E10" s="17">
        <v>5</v>
      </c>
      <c r="F10" s="17">
        <v>2</v>
      </c>
      <c r="G10" s="17">
        <v>3</v>
      </c>
      <c r="H10" s="18">
        <v>4189</v>
      </c>
      <c r="I10" s="18">
        <v>4508</v>
      </c>
      <c r="J10" s="18">
        <v>3797</v>
      </c>
      <c r="K10" s="18">
        <v>3860</v>
      </c>
      <c r="L10" s="19">
        <f t="shared" si="18"/>
        <v>392</v>
      </c>
      <c r="M10" s="20">
        <f t="shared" si="15"/>
        <v>648</v>
      </c>
      <c r="N10" s="18">
        <v>3530</v>
      </c>
      <c r="O10" s="18">
        <v>3754</v>
      </c>
      <c r="P10" s="18">
        <v>659</v>
      </c>
      <c r="Q10" s="18">
        <v>754</v>
      </c>
      <c r="R10" s="18">
        <v>835</v>
      </c>
      <c r="S10" s="18">
        <v>867</v>
      </c>
      <c r="T10" s="18">
        <v>578</v>
      </c>
      <c r="U10" s="18">
        <v>619</v>
      </c>
      <c r="V10" s="18">
        <v>36</v>
      </c>
      <c r="W10" s="18">
        <v>45</v>
      </c>
      <c r="X10" s="18">
        <v>1837</v>
      </c>
      <c r="Y10" s="18">
        <v>1679</v>
      </c>
      <c r="Z10" s="18"/>
      <c r="AA10" s="18"/>
      <c r="AB10" s="18">
        <v>1089</v>
      </c>
      <c r="AC10" s="18">
        <v>1269</v>
      </c>
      <c r="AD10" s="18">
        <f t="shared" si="2"/>
        <v>316.41666666666669</v>
      </c>
      <c r="AE10" s="18">
        <f t="shared" si="16"/>
        <v>321.66666666666669</v>
      </c>
      <c r="AF10" s="21">
        <f t="shared" si="3"/>
        <v>158.20833333333334</v>
      </c>
      <c r="AG10" s="21">
        <f t="shared" si="4"/>
        <v>107.22222222222223</v>
      </c>
      <c r="AH10" s="22">
        <v>18.592132505175979</v>
      </c>
      <c r="AI10" s="23">
        <f t="shared" si="5"/>
        <v>0.21991045562286016</v>
      </c>
      <c r="AJ10" s="24">
        <f t="shared" si="6"/>
        <v>0.22461139896373056</v>
      </c>
      <c r="AK10" s="24">
        <f t="shared" si="7"/>
        <v>9.4811693442191196E-3</v>
      </c>
      <c r="AL10" s="25">
        <f t="shared" si="8"/>
        <v>1.1658031088082901E-2</v>
      </c>
      <c r="AM10" s="25">
        <f t="shared" si="9"/>
        <v>0.48380300237029233</v>
      </c>
      <c r="AN10" s="25">
        <f t="shared" si="10"/>
        <v>0.43497409326424868</v>
      </c>
      <c r="AO10" s="25">
        <f t="shared" si="11"/>
        <v>0</v>
      </c>
      <c r="AP10" s="25">
        <f t="shared" si="12"/>
        <v>0</v>
      </c>
      <c r="AQ10" s="25">
        <f t="shared" si="13"/>
        <v>0.2868053726626284</v>
      </c>
      <c r="AR10" s="25">
        <f t="shared" si="14"/>
        <v>0.32875647668393781</v>
      </c>
      <c r="AS10" s="26">
        <f t="shared" si="17"/>
        <v>1</v>
      </c>
      <c r="AT10" s="26">
        <f t="shared" si="17"/>
        <v>0.99999999999999989</v>
      </c>
      <c r="AU10" s="29"/>
      <c r="AV10" s="29"/>
      <c r="AW10" s="29"/>
      <c r="AX10" s="29"/>
      <c r="AY10" s="29"/>
      <c r="AZ10" s="29"/>
      <c r="BA10" s="29"/>
      <c r="BZ10" s="30"/>
    </row>
    <row r="11" spans="1:78" ht="13.5" customHeight="1" x14ac:dyDescent="0.2">
      <c r="A11" s="27">
        <v>174</v>
      </c>
      <c r="B11" s="17" t="s">
        <v>31</v>
      </c>
      <c r="C11" s="17" t="s">
        <v>27</v>
      </c>
      <c r="D11" s="17">
        <v>3</v>
      </c>
      <c r="E11" s="17">
        <v>3</v>
      </c>
      <c r="F11" s="17">
        <v>2</v>
      </c>
      <c r="G11" s="17">
        <v>2</v>
      </c>
      <c r="H11" s="18">
        <v>1717</v>
      </c>
      <c r="I11" s="18">
        <v>2003</v>
      </c>
      <c r="J11" s="18">
        <v>1642</v>
      </c>
      <c r="K11" s="18">
        <v>1892</v>
      </c>
      <c r="L11" s="19">
        <f t="shared" si="18"/>
        <v>75</v>
      </c>
      <c r="M11" s="20">
        <f t="shared" si="15"/>
        <v>111</v>
      </c>
      <c r="N11" s="18">
        <v>1604</v>
      </c>
      <c r="O11" s="18">
        <v>1783</v>
      </c>
      <c r="P11" s="18">
        <v>113</v>
      </c>
      <c r="Q11" s="18">
        <v>220</v>
      </c>
      <c r="R11" s="18">
        <v>583</v>
      </c>
      <c r="S11" s="18">
        <v>489</v>
      </c>
      <c r="T11" s="18">
        <v>468</v>
      </c>
      <c r="U11" s="18">
        <v>391</v>
      </c>
      <c r="V11" s="18">
        <v>7</v>
      </c>
      <c r="W11" s="18">
        <v>13</v>
      </c>
      <c r="X11" s="18">
        <v>731</v>
      </c>
      <c r="Y11" s="18">
        <v>904</v>
      </c>
      <c r="Z11" s="18"/>
      <c r="AA11" s="18"/>
      <c r="AB11" s="18">
        <v>321</v>
      </c>
      <c r="AC11" s="18">
        <v>486</v>
      </c>
      <c r="AD11" s="18">
        <f t="shared" si="2"/>
        <v>136.83333333333334</v>
      </c>
      <c r="AE11" s="18">
        <f t="shared" si="16"/>
        <v>157.66666666666666</v>
      </c>
      <c r="AF11" s="21">
        <f t="shared" si="3"/>
        <v>68.416666666666671</v>
      </c>
      <c r="AG11" s="21">
        <f t="shared" si="4"/>
        <v>78.833333333333329</v>
      </c>
      <c r="AH11" s="22">
        <v>15.515695067264561</v>
      </c>
      <c r="AI11" s="23">
        <f t="shared" si="5"/>
        <v>0.35505481120584653</v>
      </c>
      <c r="AJ11" s="24">
        <f t="shared" si="6"/>
        <v>0.2584566596194503</v>
      </c>
      <c r="AK11" s="24">
        <f t="shared" si="7"/>
        <v>4.2630937880633376E-3</v>
      </c>
      <c r="AL11" s="25">
        <f t="shared" si="8"/>
        <v>6.8710359408033824E-3</v>
      </c>
      <c r="AM11" s="25">
        <f t="shared" si="9"/>
        <v>0.4451887941534714</v>
      </c>
      <c r="AN11" s="25">
        <f t="shared" si="10"/>
        <v>0.47780126849894294</v>
      </c>
      <c r="AO11" s="25">
        <f t="shared" si="11"/>
        <v>0</v>
      </c>
      <c r="AP11" s="25">
        <f t="shared" si="12"/>
        <v>0</v>
      </c>
      <c r="AQ11" s="25">
        <f t="shared" si="13"/>
        <v>0.19549330085261876</v>
      </c>
      <c r="AR11" s="25">
        <f t="shared" si="14"/>
        <v>0.2568710359408034</v>
      </c>
      <c r="AS11" s="26">
        <f t="shared" si="17"/>
        <v>1</v>
      </c>
      <c r="AT11" s="26">
        <f t="shared" si="17"/>
        <v>1</v>
      </c>
      <c r="AU11" s="29"/>
      <c r="AV11" s="29"/>
      <c r="AW11" s="29"/>
      <c r="AX11" s="29"/>
      <c r="AY11" s="29"/>
      <c r="AZ11" s="29"/>
      <c r="BA11" s="29"/>
      <c r="BZ11" s="30"/>
    </row>
    <row r="12" spans="1:78" ht="13.5" customHeight="1" x14ac:dyDescent="0.2">
      <c r="A12" s="27">
        <v>175</v>
      </c>
      <c r="B12" s="17" t="s">
        <v>32</v>
      </c>
      <c r="C12" s="17" t="s">
        <v>27</v>
      </c>
      <c r="D12" s="17">
        <v>8</v>
      </c>
      <c r="E12" s="17">
        <v>8</v>
      </c>
      <c r="F12" s="17">
        <v>8</v>
      </c>
      <c r="G12" s="17">
        <v>11</v>
      </c>
      <c r="H12" s="18">
        <v>14052</v>
      </c>
      <c r="I12" s="18">
        <v>25593</v>
      </c>
      <c r="J12" s="18">
        <v>12380</v>
      </c>
      <c r="K12" s="18">
        <v>22207</v>
      </c>
      <c r="L12" s="19">
        <f t="shared" si="18"/>
        <v>1672</v>
      </c>
      <c r="M12" s="20">
        <f t="shared" si="15"/>
        <v>3386</v>
      </c>
      <c r="N12" s="18">
        <v>10631</v>
      </c>
      <c r="O12" s="18">
        <v>21890</v>
      </c>
      <c r="P12" s="18">
        <v>3421</v>
      </c>
      <c r="Q12" s="18">
        <v>3703</v>
      </c>
      <c r="R12" s="18">
        <v>3413</v>
      </c>
      <c r="S12" s="18">
        <v>6375</v>
      </c>
      <c r="T12" s="18">
        <v>2615</v>
      </c>
      <c r="U12" s="18">
        <v>4894</v>
      </c>
      <c r="V12" s="18">
        <v>92</v>
      </c>
      <c r="W12" s="18">
        <v>223</v>
      </c>
      <c r="X12" s="18">
        <v>4562</v>
      </c>
      <c r="Y12" s="18">
        <v>6388</v>
      </c>
      <c r="Z12" s="18"/>
      <c r="AA12" s="18"/>
      <c r="AB12" s="18">
        <v>4313</v>
      </c>
      <c r="AC12" s="18">
        <v>9221</v>
      </c>
      <c r="AD12" s="18">
        <f t="shared" si="2"/>
        <v>1031.6666666666667</v>
      </c>
      <c r="AE12" s="18">
        <f t="shared" si="16"/>
        <v>1850.5833333333333</v>
      </c>
      <c r="AF12" s="21">
        <f t="shared" si="3"/>
        <v>128.95833333333334</v>
      </c>
      <c r="AG12" s="21">
        <f t="shared" si="4"/>
        <v>168.23484848484847</v>
      </c>
      <c r="AH12" s="22">
        <v>10.073260073260064</v>
      </c>
      <c r="AI12" s="23">
        <f t="shared" si="5"/>
        <v>0.275686591276252</v>
      </c>
      <c r="AJ12" s="24">
        <f t="shared" si="6"/>
        <v>0.28707164407619218</v>
      </c>
      <c r="AK12" s="24">
        <f t="shared" si="7"/>
        <v>7.4313408723747981E-3</v>
      </c>
      <c r="AL12" s="25">
        <f t="shared" si="8"/>
        <v>1.0041878686900527E-2</v>
      </c>
      <c r="AM12" s="25">
        <f t="shared" si="9"/>
        <v>0.36849757673667205</v>
      </c>
      <c r="AN12" s="25">
        <f t="shared" si="10"/>
        <v>0.28765704507587697</v>
      </c>
      <c r="AO12" s="25">
        <f t="shared" si="11"/>
        <v>0</v>
      </c>
      <c r="AP12" s="25">
        <f t="shared" si="12"/>
        <v>0</v>
      </c>
      <c r="AQ12" s="25">
        <f t="shared" si="13"/>
        <v>0.34838449111470116</v>
      </c>
      <c r="AR12" s="25">
        <f t="shared" si="14"/>
        <v>0.41522943216103031</v>
      </c>
      <c r="AS12" s="26">
        <f t="shared" si="17"/>
        <v>1</v>
      </c>
      <c r="AT12" s="26">
        <f t="shared" si="17"/>
        <v>1</v>
      </c>
      <c r="AU12" s="29"/>
      <c r="AV12" s="29"/>
      <c r="AW12" s="29"/>
      <c r="AX12" s="29"/>
      <c r="AY12" s="29"/>
      <c r="AZ12" s="29"/>
      <c r="BA12" s="29"/>
      <c r="BZ12" s="30"/>
    </row>
    <row r="13" spans="1:78" ht="13.5" customHeight="1" x14ac:dyDescent="0.2">
      <c r="A13" s="27">
        <v>176</v>
      </c>
      <c r="B13" s="17" t="s">
        <v>33</v>
      </c>
      <c r="C13" s="17" t="s">
        <v>27</v>
      </c>
      <c r="D13" s="17">
        <v>6</v>
      </c>
      <c r="E13" s="17">
        <v>6</v>
      </c>
      <c r="F13" s="17">
        <v>4</v>
      </c>
      <c r="G13" s="17">
        <v>4</v>
      </c>
      <c r="H13" s="18">
        <v>4002</v>
      </c>
      <c r="I13" s="18">
        <v>4794</v>
      </c>
      <c r="J13" s="18">
        <v>3747</v>
      </c>
      <c r="K13" s="18">
        <v>4298</v>
      </c>
      <c r="L13" s="19">
        <f t="shared" si="18"/>
        <v>255</v>
      </c>
      <c r="M13" s="20">
        <f t="shared" si="15"/>
        <v>496</v>
      </c>
      <c r="N13" s="18">
        <v>3503</v>
      </c>
      <c r="O13" s="18">
        <v>4197</v>
      </c>
      <c r="P13" s="18">
        <v>499</v>
      </c>
      <c r="Q13" s="18">
        <v>597</v>
      </c>
      <c r="R13" s="18">
        <v>753</v>
      </c>
      <c r="S13" s="18">
        <v>788</v>
      </c>
      <c r="T13" s="18">
        <v>517</v>
      </c>
      <c r="U13" s="18">
        <v>499</v>
      </c>
      <c r="V13" s="18">
        <v>21</v>
      </c>
      <c r="W13" s="18">
        <v>31</v>
      </c>
      <c r="X13" s="18">
        <v>2323</v>
      </c>
      <c r="Y13" s="18">
        <v>2678</v>
      </c>
      <c r="Z13" s="18"/>
      <c r="AA13" s="18"/>
      <c r="AB13" s="18">
        <v>650</v>
      </c>
      <c r="AC13" s="18">
        <v>801</v>
      </c>
      <c r="AD13" s="18">
        <f t="shared" si="2"/>
        <v>312.25</v>
      </c>
      <c r="AE13" s="18">
        <f t="shared" si="16"/>
        <v>358.16666666666669</v>
      </c>
      <c r="AF13" s="21">
        <f t="shared" si="3"/>
        <v>78.0625</v>
      </c>
      <c r="AG13" s="21">
        <f t="shared" si="4"/>
        <v>89.541666666666671</v>
      </c>
      <c r="AH13" s="22">
        <v>23.805601317957162</v>
      </c>
      <c r="AI13" s="23">
        <f t="shared" si="5"/>
        <v>0.20096076861489193</v>
      </c>
      <c r="AJ13" s="24">
        <f t="shared" si="6"/>
        <v>0.18334108887854816</v>
      </c>
      <c r="AK13" s="24">
        <f t="shared" si="7"/>
        <v>5.6044835868694952E-3</v>
      </c>
      <c r="AL13" s="25">
        <f t="shared" si="8"/>
        <v>7.2126570497906004E-3</v>
      </c>
      <c r="AM13" s="25">
        <f t="shared" si="9"/>
        <v>0.61996263677608754</v>
      </c>
      <c r="AN13" s="25">
        <f t="shared" si="10"/>
        <v>0.6230805025593299</v>
      </c>
      <c r="AO13" s="25">
        <f t="shared" si="11"/>
        <v>0</v>
      </c>
      <c r="AP13" s="25">
        <f t="shared" si="12"/>
        <v>0</v>
      </c>
      <c r="AQ13" s="25">
        <f t="shared" si="13"/>
        <v>0.17347211102215104</v>
      </c>
      <c r="AR13" s="25">
        <f t="shared" si="14"/>
        <v>0.18636575151233131</v>
      </c>
      <c r="AS13" s="26">
        <f t="shared" si="17"/>
        <v>1</v>
      </c>
      <c r="AT13" s="26">
        <f t="shared" si="17"/>
        <v>1</v>
      </c>
      <c r="AU13" s="29"/>
      <c r="AV13" s="29"/>
      <c r="AW13" s="29"/>
      <c r="AX13" s="29"/>
      <c r="AY13" s="29"/>
      <c r="AZ13" s="29"/>
      <c r="BA13" s="29"/>
      <c r="BZ13" s="30"/>
    </row>
    <row r="14" spans="1:78" ht="13.5" customHeight="1" x14ac:dyDescent="0.2">
      <c r="A14" s="27">
        <v>177</v>
      </c>
      <c r="B14" s="17" t="s">
        <v>34</v>
      </c>
      <c r="C14" s="17" t="s">
        <v>27</v>
      </c>
      <c r="D14" s="17">
        <v>5</v>
      </c>
      <c r="E14" s="17">
        <v>5</v>
      </c>
      <c r="F14" s="17">
        <v>5</v>
      </c>
      <c r="G14" s="17">
        <v>4</v>
      </c>
      <c r="H14" s="18">
        <v>3781</v>
      </c>
      <c r="I14" s="18">
        <v>4587</v>
      </c>
      <c r="J14" s="18">
        <v>3495</v>
      </c>
      <c r="K14" s="18">
        <v>4135</v>
      </c>
      <c r="L14" s="19">
        <f t="shared" si="18"/>
        <v>286</v>
      </c>
      <c r="M14" s="20">
        <f t="shared" si="15"/>
        <v>452</v>
      </c>
      <c r="N14" s="18">
        <v>3325</v>
      </c>
      <c r="O14" s="18">
        <v>4104</v>
      </c>
      <c r="P14" s="18">
        <v>456</v>
      </c>
      <c r="Q14" s="18">
        <v>483</v>
      </c>
      <c r="R14" s="18">
        <v>452</v>
      </c>
      <c r="S14" s="18">
        <v>342</v>
      </c>
      <c r="T14" s="18">
        <v>106</v>
      </c>
      <c r="U14" s="18">
        <v>59</v>
      </c>
      <c r="V14" s="18">
        <v>19</v>
      </c>
      <c r="W14" s="18">
        <v>35</v>
      </c>
      <c r="X14" s="18">
        <v>1647</v>
      </c>
      <c r="Y14" s="18">
        <v>2164</v>
      </c>
      <c r="Z14" s="18"/>
      <c r="AA14" s="18"/>
      <c r="AB14" s="18">
        <v>1377</v>
      </c>
      <c r="AC14" s="18">
        <v>1594</v>
      </c>
      <c r="AD14" s="18">
        <f t="shared" si="2"/>
        <v>291.25</v>
      </c>
      <c r="AE14" s="18">
        <f t="shared" si="16"/>
        <v>344.58333333333331</v>
      </c>
      <c r="AF14" s="21">
        <f t="shared" si="3"/>
        <v>58.25</v>
      </c>
      <c r="AG14" s="21">
        <f t="shared" si="4"/>
        <v>86.145833333333329</v>
      </c>
      <c r="AH14" s="22">
        <v>3.9943609022556283</v>
      </c>
      <c r="AI14" s="23">
        <f t="shared" si="5"/>
        <v>0.12932761087267525</v>
      </c>
      <c r="AJ14" s="24">
        <f t="shared" si="6"/>
        <v>8.2708585247883923E-2</v>
      </c>
      <c r="AK14" s="24">
        <f t="shared" si="7"/>
        <v>5.4363376251788265E-3</v>
      </c>
      <c r="AL14" s="25">
        <f t="shared" si="8"/>
        <v>8.4643288996372433E-3</v>
      </c>
      <c r="AM14" s="25">
        <f t="shared" si="9"/>
        <v>0.47124463519313303</v>
      </c>
      <c r="AN14" s="25">
        <f t="shared" si="10"/>
        <v>0.52333736396614272</v>
      </c>
      <c r="AO14" s="25">
        <f t="shared" si="11"/>
        <v>0</v>
      </c>
      <c r="AP14" s="25">
        <f t="shared" si="12"/>
        <v>0</v>
      </c>
      <c r="AQ14" s="25">
        <f t="shared" si="13"/>
        <v>0.39399141630901285</v>
      </c>
      <c r="AR14" s="25">
        <f t="shared" si="14"/>
        <v>0.38548972188633618</v>
      </c>
      <c r="AS14" s="26">
        <f t="shared" si="17"/>
        <v>1</v>
      </c>
      <c r="AT14" s="26">
        <f t="shared" si="17"/>
        <v>1</v>
      </c>
      <c r="AU14" s="29"/>
      <c r="AV14" s="29"/>
      <c r="AW14" s="29"/>
      <c r="AX14" s="29"/>
      <c r="AY14" s="29"/>
      <c r="AZ14" s="29"/>
      <c r="BA14" s="29"/>
      <c r="BZ14" s="30"/>
    </row>
    <row r="15" spans="1:78" ht="13.5" customHeight="1" x14ac:dyDescent="0.2">
      <c r="A15" s="27">
        <v>178</v>
      </c>
      <c r="B15" s="17" t="s">
        <v>35</v>
      </c>
      <c r="C15" s="17" t="s">
        <v>27</v>
      </c>
      <c r="D15" s="17">
        <v>3</v>
      </c>
      <c r="E15" s="17">
        <v>3</v>
      </c>
      <c r="F15" s="17">
        <v>3</v>
      </c>
      <c r="G15" s="17">
        <v>2</v>
      </c>
      <c r="H15" s="18">
        <v>4034</v>
      </c>
      <c r="I15" s="18">
        <v>3893</v>
      </c>
      <c r="J15" s="18">
        <v>3738</v>
      </c>
      <c r="K15" s="18">
        <v>3517</v>
      </c>
      <c r="L15" s="19">
        <f t="shared" si="18"/>
        <v>296</v>
      </c>
      <c r="M15" s="20">
        <f t="shared" si="15"/>
        <v>376</v>
      </c>
      <c r="N15" s="18">
        <v>3653</v>
      </c>
      <c r="O15" s="18">
        <v>3134</v>
      </c>
      <c r="P15" s="18">
        <v>381</v>
      </c>
      <c r="Q15" s="18">
        <v>759</v>
      </c>
      <c r="R15" s="18">
        <v>530</v>
      </c>
      <c r="S15" s="18">
        <v>517</v>
      </c>
      <c r="T15" s="18">
        <v>337</v>
      </c>
      <c r="U15" s="18">
        <v>321</v>
      </c>
      <c r="V15" s="18">
        <v>21</v>
      </c>
      <c r="W15" s="18">
        <v>13</v>
      </c>
      <c r="X15" s="18">
        <v>1348</v>
      </c>
      <c r="Y15" s="18">
        <v>1410</v>
      </c>
      <c r="Z15" s="18"/>
      <c r="AA15" s="18"/>
      <c r="AB15" s="18">
        <v>1839</v>
      </c>
      <c r="AC15" s="18">
        <v>1577</v>
      </c>
      <c r="AD15" s="18">
        <f t="shared" si="2"/>
        <v>311.5</v>
      </c>
      <c r="AE15" s="18">
        <f t="shared" si="16"/>
        <v>293.08333333333331</v>
      </c>
      <c r="AF15" s="21">
        <f t="shared" si="3"/>
        <v>103.83333333333333</v>
      </c>
      <c r="AG15" s="21">
        <f t="shared" si="4"/>
        <v>146.54166666666666</v>
      </c>
      <c r="AH15" s="22">
        <v>2.1948402002310359</v>
      </c>
      <c r="AI15" s="23">
        <f t="shared" si="5"/>
        <v>0.14178705189941146</v>
      </c>
      <c r="AJ15" s="24">
        <f t="shared" si="6"/>
        <v>0.14700028433323856</v>
      </c>
      <c r="AK15" s="24">
        <f t="shared" si="7"/>
        <v>5.6179775280898875E-3</v>
      </c>
      <c r="AL15" s="25">
        <f t="shared" si="8"/>
        <v>3.6963321012226328E-3</v>
      </c>
      <c r="AM15" s="25">
        <f t="shared" si="9"/>
        <v>0.36062065275548422</v>
      </c>
      <c r="AN15" s="25">
        <f t="shared" si="10"/>
        <v>0.40090986636337789</v>
      </c>
      <c r="AO15" s="25">
        <f t="shared" si="11"/>
        <v>0</v>
      </c>
      <c r="AP15" s="25">
        <f t="shared" si="12"/>
        <v>0</v>
      </c>
      <c r="AQ15" s="25">
        <f t="shared" si="13"/>
        <v>0.49197431781701445</v>
      </c>
      <c r="AR15" s="25">
        <f t="shared" si="14"/>
        <v>0.44839351720216092</v>
      </c>
      <c r="AS15" s="26">
        <f t="shared" si="17"/>
        <v>1</v>
      </c>
      <c r="AT15" s="26">
        <f t="shared" si="17"/>
        <v>1</v>
      </c>
      <c r="AU15" s="29"/>
      <c r="AV15" s="29"/>
      <c r="AW15" s="29"/>
      <c r="AX15" s="29"/>
      <c r="AY15" s="29"/>
      <c r="AZ15" s="29"/>
      <c r="BA15" s="29"/>
      <c r="BZ15" s="30"/>
    </row>
    <row r="16" spans="1:78" ht="13.5" customHeight="1" x14ac:dyDescent="0.2">
      <c r="A16" s="27">
        <v>179</v>
      </c>
      <c r="B16" s="17" t="s">
        <v>36</v>
      </c>
      <c r="C16" s="17" t="s">
        <v>27</v>
      </c>
      <c r="D16" s="17">
        <v>3</v>
      </c>
      <c r="E16" s="17">
        <v>3</v>
      </c>
      <c r="F16" s="17">
        <v>3</v>
      </c>
      <c r="G16" s="17">
        <v>3</v>
      </c>
      <c r="H16" s="18">
        <v>2486</v>
      </c>
      <c r="I16" s="18">
        <v>2819</v>
      </c>
      <c r="J16" s="18">
        <v>2280</v>
      </c>
      <c r="K16" s="18">
        <v>2484</v>
      </c>
      <c r="L16" s="19">
        <f t="shared" si="18"/>
        <v>206</v>
      </c>
      <c r="M16" s="20">
        <f t="shared" si="15"/>
        <v>335</v>
      </c>
      <c r="N16" s="18">
        <v>2147</v>
      </c>
      <c r="O16" s="18">
        <v>2543</v>
      </c>
      <c r="P16" s="18">
        <v>339</v>
      </c>
      <c r="Q16" s="18">
        <v>276</v>
      </c>
      <c r="R16" s="18">
        <v>489</v>
      </c>
      <c r="S16" s="18">
        <v>523</v>
      </c>
      <c r="T16" s="18">
        <v>324</v>
      </c>
      <c r="U16" s="18">
        <v>343</v>
      </c>
      <c r="V16" s="18">
        <v>25</v>
      </c>
      <c r="W16" s="18">
        <v>17</v>
      </c>
      <c r="X16" s="18">
        <v>1015</v>
      </c>
      <c r="Y16" s="18">
        <v>1086</v>
      </c>
      <c r="Z16" s="18"/>
      <c r="AA16" s="18"/>
      <c r="AB16" s="18">
        <v>751</v>
      </c>
      <c r="AC16" s="18">
        <v>858</v>
      </c>
      <c r="AD16" s="18">
        <f t="shared" si="2"/>
        <v>190</v>
      </c>
      <c r="AE16" s="18">
        <f t="shared" si="16"/>
        <v>207</v>
      </c>
      <c r="AF16" s="21">
        <f t="shared" si="3"/>
        <v>63.333333333333336</v>
      </c>
      <c r="AG16" s="21">
        <f t="shared" si="4"/>
        <v>69</v>
      </c>
      <c r="AH16" s="22">
        <v>2.6143790849673203</v>
      </c>
      <c r="AI16" s="23">
        <f t="shared" si="5"/>
        <v>0.21447368421052632</v>
      </c>
      <c r="AJ16" s="24">
        <f t="shared" si="6"/>
        <v>0.21054750402576489</v>
      </c>
      <c r="AK16" s="24">
        <f t="shared" si="7"/>
        <v>1.0964912280701754E-2</v>
      </c>
      <c r="AL16" s="25">
        <f t="shared" si="8"/>
        <v>6.8438003220611917E-3</v>
      </c>
      <c r="AM16" s="25">
        <f t="shared" si="9"/>
        <v>0.44517543859649122</v>
      </c>
      <c r="AN16" s="25">
        <f t="shared" si="10"/>
        <v>0.43719806763285024</v>
      </c>
      <c r="AO16" s="25">
        <f t="shared" si="11"/>
        <v>0</v>
      </c>
      <c r="AP16" s="25">
        <f t="shared" si="12"/>
        <v>0</v>
      </c>
      <c r="AQ16" s="25">
        <f t="shared" si="13"/>
        <v>0.32938596491228073</v>
      </c>
      <c r="AR16" s="25">
        <f t="shared" si="14"/>
        <v>0.34541062801932365</v>
      </c>
      <c r="AS16" s="26">
        <f t="shared" si="17"/>
        <v>1</v>
      </c>
      <c r="AT16" s="26">
        <f t="shared" si="17"/>
        <v>1</v>
      </c>
      <c r="AU16" s="29"/>
      <c r="AV16" s="29"/>
      <c r="AW16" s="29"/>
      <c r="AX16" s="29"/>
      <c r="AY16" s="29"/>
      <c r="AZ16" s="29"/>
      <c r="BA16" s="29"/>
      <c r="BZ16" s="30"/>
    </row>
    <row r="17" spans="1:78" ht="13.5" customHeight="1" x14ac:dyDescent="0.2">
      <c r="A17" s="27">
        <v>180</v>
      </c>
      <c r="B17" s="17" t="s">
        <v>37</v>
      </c>
      <c r="C17" s="17" t="s">
        <v>27</v>
      </c>
      <c r="D17" s="17">
        <v>5</v>
      </c>
      <c r="E17" s="17">
        <v>5</v>
      </c>
      <c r="F17" s="17">
        <v>4</v>
      </c>
      <c r="G17" s="17">
        <v>4</v>
      </c>
      <c r="H17" s="18">
        <v>2903</v>
      </c>
      <c r="I17" s="18">
        <v>3318</v>
      </c>
      <c r="J17" s="18">
        <v>2557</v>
      </c>
      <c r="K17" s="18">
        <v>2930</v>
      </c>
      <c r="L17" s="19">
        <f t="shared" si="18"/>
        <v>346</v>
      </c>
      <c r="M17" s="20">
        <f t="shared" si="15"/>
        <v>388</v>
      </c>
      <c r="N17" s="18">
        <v>2511</v>
      </c>
      <c r="O17" s="18">
        <v>2935</v>
      </c>
      <c r="P17" s="18">
        <v>392</v>
      </c>
      <c r="Q17" s="18">
        <v>383</v>
      </c>
      <c r="R17" s="18">
        <v>470</v>
      </c>
      <c r="S17" s="18">
        <v>592</v>
      </c>
      <c r="T17" s="18">
        <v>265</v>
      </c>
      <c r="U17" s="18">
        <v>318</v>
      </c>
      <c r="V17" s="18">
        <v>8</v>
      </c>
      <c r="W17" s="18">
        <v>13</v>
      </c>
      <c r="X17" s="18">
        <v>1199</v>
      </c>
      <c r="Y17" s="18">
        <v>1286</v>
      </c>
      <c r="Z17" s="18"/>
      <c r="AA17" s="18"/>
      <c r="AB17" s="18">
        <v>880</v>
      </c>
      <c r="AC17" s="18">
        <v>1039</v>
      </c>
      <c r="AD17" s="18">
        <f t="shared" si="2"/>
        <v>213.08333333333334</v>
      </c>
      <c r="AE17" s="18">
        <f t="shared" si="16"/>
        <v>244.16666666666666</v>
      </c>
      <c r="AF17" s="21">
        <f t="shared" si="3"/>
        <v>53.270833333333336</v>
      </c>
      <c r="AG17" s="21">
        <f t="shared" si="4"/>
        <v>61.041666666666664</v>
      </c>
      <c r="AH17" s="22">
        <v>33.947065592635212</v>
      </c>
      <c r="AI17" s="23">
        <f t="shared" si="5"/>
        <v>0.18380915134923739</v>
      </c>
      <c r="AJ17" s="24">
        <f t="shared" si="6"/>
        <v>0.20204778156996586</v>
      </c>
      <c r="AK17" s="24">
        <f t="shared" si="7"/>
        <v>3.128666405944466E-3</v>
      </c>
      <c r="AL17" s="25">
        <f t="shared" si="8"/>
        <v>4.4368600682593859E-3</v>
      </c>
      <c r="AM17" s="25">
        <f t="shared" si="9"/>
        <v>0.46890887759092686</v>
      </c>
      <c r="AN17" s="25">
        <f t="shared" si="10"/>
        <v>0.43890784982935155</v>
      </c>
      <c r="AO17" s="25">
        <f t="shared" si="11"/>
        <v>0</v>
      </c>
      <c r="AP17" s="25">
        <f t="shared" si="12"/>
        <v>0</v>
      </c>
      <c r="AQ17" s="25">
        <f t="shared" si="13"/>
        <v>0.34415330465389127</v>
      </c>
      <c r="AR17" s="25">
        <f t="shared" si="14"/>
        <v>0.35460750853242323</v>
      </c>
      <c r="AS17" s="26">
        <f t="shared" si="17"/>
        <v>1</v>
      </c>
      <c r="AT17" s="26">
        <f t="shared" si="17"/>
        <v>1</v>
      </c>
      <c r="AU17" s="29"/>
      <c r="AV17" s="29"/>
      <c r="AW17" s="29"/>
      <c r="AX17" s="29"/>
      <c r="AY17" s="29"/>
      <c r="AZ17" s="29"/>
      <c r="BA17" s="29"/>
      <c r="BZ17" s="30"/>
    </row>
    <row r="18" spans="1:78" ht="13.5" customHeight="1" x14ac:dyDescent="0.2">
      <c r="A18" s="27">
        <v>181</v>
      </c>
      <c r="B18" s="17" t="s">
        <v>38</v>
      </c>
      <c r="C18" s="17" t="s">
        <v>27</v>
      </c>
      <c r="D18" s="17">
        <v>3</v>
      </c>
      <c r="E18" s="17">
        <v>3</v>
      </c>
      <c r="F18" s="17">
        <v>1</v>
      </c>
      <c r="G18" s="17">
        <v>1</v>
      </c>
      <c r="H18" s="18">
        <v>2206</v>
      </c>
      <c r="I18" s="18">
        <v>2339</v>
      </c>
      <c r="J18" s="18">
        <v>2119</v>
      </c>
      <c r="K18" s="18">
        <v>2083</v>
      </c>
      <c r="L18" s="19">
        <f t="shared" si="18"/>
        <v>87</v>
      </c>
      <c r="M18" s="20">
        <f t="shared" si="15"/>
        <v>256</v>
      </c>
      <c r="N18" s="18">
        <v>1945</v>
      </c>
      <c r="O18" s="18">
        <v>1883</v>
      </c>
      <c r="P18" s="18">
        <v>261</v>
      </c>
      <c r="Q18" s="18">
        <v>456</v>
      </c>
      <c r="R18" s="18">
        <v>608</v>
      </c>
      <c r="S18" s="18">
        <v>580</v>
      </c>
      <c r="T18" s="18">
        <v>402</v>
      </c>
      <c r="U18" s="18">
        <v>387</v>
      </c>
      <c r="V18" s="18">
        <v>6</v>
      </c>
      <c r="W18" s="18">
        <v>9</v>
      </c>
      <c r="X18" s="18">
        <v>624</v>
      </c>
      <c r="Y18" s="18">
        <v>635</v>
      </c>
      <c r="Z18" s="18"/>
      <c r="AA18" s="18"/>
      <c r="AB18" s="18">
        <v>881</v>
      </c>
      <c r="AC18" s="18">
        <v>859</v>
      </c>
      <c r="AD18" s="18">
        <f t="shared" si="2"/>
        <v>176.58333333333334</v>
      </c>
      <c r="AE18" s="18">
        <f t="shared" si="16"/>
        <v>173.58333333333334</v>
      </c>
      <c r="AF18" s="21">
        <f t="shared" si="3"/>
        <v>176.58333333333334</v>
      </c>
      <c r="AG18" s="21">
        <f t="shared" si="4"/>
        <v>173.58333333333334</v>
      </c>
      <c r="AH18" s="22">
        <v>12.591986917416184</v>
      </c>
      <c r="AI18" s="23">
        <f t="shared" si="5"/>
        <v>0.2869277961302501</v>
      </c>
      <c r="AJ18" s="24">
        <f t="shared" si="6"/>
        <v>0.27844455112818051</v>
      </c>
      <c r="AK18" s="24">
        <f t="shared" si="7"/>
        <v>2.8315243039169422E-3</v>
      </c>
      <c r="AL18" s="25">
        <f t="shared" si="8"/>
        <v>4.3206913106096975E-3</v>
      </c>
      <c r="AM18" s="25">
        <f t="shared" si="9"/>
        <v>0.29447852760736198</v>
      </c>
      <c r="AN18" s="25">
        <f t="shared" si="10"/>
        <v>0.30484877580412867</v>
      </c>
      <c r="AO18" s="25">
        <f t="shared" si="11"/>
        <v>0</v>
      </c>
      <c r="AP18" s="25">
        <f t="shared" si="12"/>
        <v>0</v>
      </c>
      <c r="AQ18" s="25">
        <f t="shared" si="13"/>
        <v>0.41576215195847099</v>
      </c>
      <c r="AR18" s="25">
        <f t="shared" si="14"/>
        <v>0.41238598175708113</v>
      </c>
      <c r="AS18" s="26">
        <f t="shared" si="17"/>
        <v>1</v>
      </c>
      <c r="AT18" s="26">
        <f t="shared" si="17"/>
        <v>1</v>
      </c>
      <c r="AU18" s="29"/>
      <c r="AV18" s="29"/>
      <c r="AW18" s="29"/>
      <c r="AX18" s="29"/>
      <c r="AY18" s="29"/>
      <c r="AZ18" s="29"/>
      <c r="BA18" s="29"/>
      <c r="BZ18" s="30"/>
    </row>
    <row r="19" spans="1:78" ht="13.5" customHeight="1" x14ac:dyDescent="0.2">
      <c r="A19" s="27">
        <v>182</v>
      </c>
      <c r="B19" s="17" t="s">
        <v>39</v>
      </c>
      <c r="C19" s="17" t="s">
        <v>27</v>
      </c>
      <c r="D19" s="17">
        <v>16</v>
      </c>
      <c r="E19" s="17">
        <v>16</v>
      </c>
      <c r="F19" s="17">
        <v>6</v>
      </c>
      <c r="G19" s="17">
        <v>6</v>
      </c>
      <c r="H19" s="18">
        <v>10999</v>
      </c>
      <c r="I19" s="18">
        <v>11773</v>
      </c>
      <c r="J19" s="18">
        <v>8453</v>
      </c>
      <c r="K19" s="18">
        <v>8693</v>
      </c>
      <c r="L19" s="19">
        <f t="shared" si="18"/>
        <v>2546</v>
      </c>
      <c r="M19" s="20">
        <f t="shared" si="15"/>
        <v>3080</v>
      </c>
      <c r="N19" s="18">
        <v>7814</v>
      </c>
      <c r="O19" s="18">
        <v>8138</v>
      </c>
      <c r="P19" s="18">
        <v>3185</v>
      </c>
      <c r="Q19" s="18">
        <v>3635</v>
      </c>
      <c r="R19" s="18">
        <v>2112</v>
      </c>
      <c r="S19" s="18">
        <v>2129</v>
      </c>
      <c r="T19" s="18">
        <v>1474</v>
      </c>
      <c r="U19" s="18">
        <v>1308</v>
      </c>
      <c r="V19" s="18">
        <v>45</v>
      </c>
      <c r="W19" s="18">
        <v>61</v>
      </c>
      <c r="X19" s="18">
        <v>3833</v>
      </c>
      <c r="Y19" s="18">
        <v>3615</v>
      </c>
      <c r="Z19" s="18"/>
      <c r="AA19" s="18"/>
      <c r="AB19" s="18">
        <v>2463</v>
      </c>
      <c r="AC19" s="18">
        <v>2888</v>
      </c>
      <c r="AD19" s="18">
        <f t="shared" si="2"/>
        <v>704.41666666666663</v>
      </c>
      <c r="AE19" s="18">
        <f t="shared" si="16"/>
        <v>724.41666666666663</v>
      </c>
      <c r="AF19" s="21">
        <f t="shared" si="3"/>
        <v>117.40277777777777</v>
      </c>
      <c r="AG19" s="21">
        <f t="shared" si="4"/>
        <v>120.7361111111111</v>
      </c>
      <c r="AH19" s="22">
        <v>17.78501628664495</v>
      </c>
      <c r="AI19" s="23">
        <f t="shared" si="5"/>
        <v>0.24985212350644742</v>
      </c>
      <c r="AJ19" s="24">
        <f t="shared" si="6"/>
        <v>0.24490969745772462</v>
      </c>
      <c r="AK19" s="24">
        <f t="shared" si="7"/>
        <v>5.3235537678930555E-3</v>
      </c>
      <c r="AL19" s="25">
        <f t="shared" si="8"/>
        <v>7.0171402277694698E-3</v>
      </c>
      <c r="AM19" s="25">
        <f t="shared" si="9"/>
        <v>0.45344847982964626</v>
      </c>
      <c r="AN19" s="25">
        <f t="shared" si="10"/>
        <v>0.41585183480961696</v>
      </c>
      <c r="AO19" s="25">
        <f t="shared" si="11"/>
        <v>0</v>
      </c>
      <c r="AP19" s="25">
        <f t="shared" si="12"/>
        <v>0</v>
      </c>
      <c r="AQ19" s="25">
        <f t="shared" si="13"/>
        <v>0.29137584289601326</v>
      </c>
      <c r="AR19" s="25">
        <f t="shared" si="14"/>
        <v>0.33222132750488897</v>
      </c>
      <c r="AS19" s="26">
        <f t="shared" si="17"/>
        <v>1</v>
      </c>
      <c r="AT19" s="26">
        <f t="shared" si="17"/>
        <v>1</v>
      </c>
      <c r="AU19" s="29"/>
      <c r="AV19" s="29"/>
      <c r="AW19" s="29"/>
      <c r="AX19" s="29"/>
      <c r="AY19" s="29"/>
      <c r="AZ19" s="29"/>
      <c r="BA19" s="29"/>
      <c r="BZ19" s="30"/>
    </row>
    <row r="20" spans="1:78" ht="13.5" customHeight="1" x14ac:dyDescent="0.2">
      <c r="A20" s="27">
        <v>183</v>
      </c>
      <c r="B20" s="17" t="s">
        <v>40</v>
      </c>
      <c r="C20" s="17" t="s">
        <v>27</v>
      </c>
      <c r="D20" s="17">
        <v>14</v>
      </c>
      <c r="E20" s="17">
        <v>14</v>
      </c>
      <c r="F20" s="17">
        <v>12</v>
      </c>
      <c r="G20" s="17">
        <v>14</v>
      </c>
      <c r="H20" s="18">
        <v>22866</v>
      </c>
      <c r="I20" s="18">
        <v>20187</v>
      </c>
      <c r="J20" s="18">
        <v>18608</v>
      </c>
      <c r="K20" s="18">
        <v>16498</v>
      </c>
      <c r="L20" s="19">
        <f t="shared" si="18"/>
        <v>4258</v>
      </c>
      <c r="M20" s="20">
        <f t="shared" si="15"/>
        <v>3689</v>
      </c>
      <c r="N20" s="18">
        <v>19113</v>
      </c>
      <c r="O20" s="18">
        <v>15828</v>
      </c>
      <c r="P20" s="18">
        <v>3753</v>
      </c>
      <c r="Q20" s="18">
        <v>4359</v>
      </c>
      <c r="R20" s="18">
        <v>4663</v>
      </c>
      <c r="S20" s="18">
        <v>4156</v>
      </c>
      <c r="T20" s="18">
        <v>3102</v>
      </c>
      <c r="U20" s="18">
        <v>2655</v>
      </c>
      <c r="V20" s="18">
        <v>95</v>
      </c>
      <c r="W20" s="18">
        <v>91</v>
      </c>
      <c r="X20" s="18">
        <v>6680</v>
      </c>
      <c r="Y20" s="18">
        <v>6412</v>
      </c>
      <c r="Z20" s="18"/>
      <c r="AA20" s="18"/>
      <c r="AB20" s="18">
        <v>7170</v>
      </c>
      <c r="AC20" s="18">
        <v>5839</v>
      </c>
      <c r="AD20" s="18">
        <f t="shared" si="2"/>
        <v>1550.6666666666667</v>
      </c>
      <c r="AE20" s="18">
        <f t="shared" si="16"/>
        <v>1374.8333333333333</v>
      </c>
      <c r="AF20" s="21">
        <f t="shared" si="3"/>
        <v>129.22222222222223</v>
      </c>
      <c r="AG20" s="21">
        <f t="shared" si="4"/>
        <v>98.202380952380949</v>
      </c>
      <c r="AH20" s="22">
        <v>25.197522955370484</v>
      </c>
      <c r="AI20" s="23">
        <f t="shared" si="5"/>
        <v>0.25059114359415308</v>
      </c>
      <c r="AJ20" s="24">
        <f t="shared" si="6"/>
        <v>0.25190932234210206</v>
      </c>
      <c r="AK20" s="24">
        <f t="shared" si="7"/>
        <v>5.1053310404127255E-3</v>
      </c>
      <c r="AL20" s="25">
        <f t="shared" si="8"/>
        <v>5.5158200994059889E-3</v>
      </c>
      <c r="AM20" s="25">
        <f t="shared" si="9"/>
        <v>0.35898538263112639</v>
      </c>
      <c r="AN20" s="25">
        <f t="shared" si="10"/>
        <v>0.38865317008122197</v>
      </c>
      <c r="AO20" s="25">
        <f t="shared" si="11"/>
        <v>0</v>
      </c>
      <c r="AP20" s="25">
        <f t="shared" si="12"/>
        <v>0</v>
      </c>
      <c r="AQ20" s="25">
        <f t="shared" si="13"/>
        <v>0.38531814273430781</v>
      </c>
      <c r="AR20" s="25">
        <f t="shared" si="14"/>
        <v>0.35392168747726999</v>
      </c>
      <c r="AS20" s="26">
        <f t="shared" si="17"/>
        <v>1</v>
      </c>
      <c r="AT20" s="26">
        <f t="shared" si="17"/>
        <v>1</v>
      </c>
      <c r="AU20" s="29"/>
      <c r="AV20" s="29"/>
      <c r="AW20" s="29"/>
      <c r="AX20" s="29"/>
      <c r="AY20" s="29"/>
      <c r="AZ20" s="29"/>
      <c r="BA20" s="29"/>
      <c r="BZ20" s="30"/>
    </row>
    <row r="21" spans="1:78" ht="13.5" customHeight="1" x14ac:dyDescent="0.2">
      <c r="A21" s="27">
        <v>184</v>
      </c>
      <c r="B21" s="17" t="s">
        <v>41</v>
      </c>
      <c r="C21" s="17" t="s">
        <v>27</v>
      </c>
      <c r="D21" s="17">
        <v>5</v>
      </c>
      <c r="E21" s="17">
        <v>5</v>
      </c>
      <c r="F21" s="17">
        <v>1</v>
      </c>
      <c r="G21" s="17">
        <v>2</v>
      </c>
      <c r="H21" s="18">
        <v>3882</v>
      </c>
      <c r="I21" s="18">
        <v>5364</v>
      </c>
      <c r="J21" s="18">
        <v>3653</v>
      </c>
      <c r="K21" s="18">
        <v>4855</v>
      </c>
      <c r="L21" s="19">
        <f t="shared" si="18"/>
        <v>229</v>
      </c>
      <c r="M21" s="20">
        <f t="shared" si="15"/>
        <v>509</v>
      </c>
      <c r="N21" s="18">
        <v>3362</v>
      </c>
      <c r="O21" s="18">
        <v>4582</v>
      </c>
      <c r="P21" s="18">
        <v>520</v>
      </c>
      <c r="Q21" s="18">
        <v>782</v>
      </c>
      <c r="R21" s="18">
        <v>824</v>
      </c>
      <c r="S21" s="18">
        <v>852</v>
      </c>
      <c r="T21" s="18">
        <v>529</v>
      </c>
      <c r="U21" s="18">
        <v>524</v>
      </c>
      <c r="V21" s="18">
        <v>29</v>
      </c>
      <c r="W21" s="18">
        <v>30</v>
      </c>
      <c r="X21" s="18">
        <v>2025</v>
      </c>
      <c r="Y21" s="18">
        <v>3135</v>
      </c>
      <c r="Z21" s="18"/>
      <c r="AA21" s="18"/>
      <c r="AB21" s="18">
        <v>775</v>
      </c>
      <c r="AC21" s="18">
        <v>838</v>
      </c>
      <c r="AD21" s="18">
        <f t="shared" si="2"/>
        <v>304.41666666666669</v>
      </c>
      <c r="AE21" s="18">
        <f t="shared" si="16"/>
        <v>404.58333333333331</v>
      </c>
      <c r="AF21" s="21">
        <f t="shared" si="3"/>
        <v>304.41666666666669</v>
      </c>
      <c r="AG21" s="21">
        <f t="shared" si="4"/>
        <v>202.29166666666666</v>
      </c>
      <c r="AH21" s="22">
        <v>21.900038153376578</v>
      </c>
      <c r="AI21" s="23">
        <f t="shared" si="5"/>
        <v>0.22556802627977005</v>
      </c>
      <c r="AJ21" s="24">
        <f t="shared" si="6"/>
        <v>0.17548918640576724</v>
      </c>
      <c r="AK21" s="24">
        <f t="shared" si="7"/>
        <v>7.9386805365453048E-3</v>
      </c>
      <c r="AL21" s="25">
        <f t="shared" si="8"/>
        <v>6.1791967044284241E-3</v>
      </c>
      <c r="AM21" s="25">
        <f t="shared" si="9"/>
        <v>0.55433889953462911</v>
      </c>
      <c r="AN21" s="25">
        <f t="shared" si="10"/>
        <v>0.6457260556127703</v>
      </c>
      <c r="AO21" s="25">
        <f t="shared" si="11"/>
        <v>0</v>
      </c>
      <c r="AP21" s="25">
        <f t="shared" si="12"/>
        <v>0</v>
      </c>
      <c r="AQ21" s="25">
        <f t="shared" si="13"/>
        <v>0.21215439364905558</v>
      </c>
      <c r="AR21" s="25">
        <f t="shared" si="14"/>
        <v>0.172605561277034</v>
      </c>
      <c r="AS21" s="26">
        <f t="shared" si="17"/>
        <v>1</v>
      </c>
      <c r="AT21" s="26">
        <f t="shared" si="17"/>
        <v>0.99999999999999989</v>
      </c>
      <c r="AU21" s="29"/>
      <c r="AV21" s="29"/>
      <c r="AW21" s="29"/>
      <c r="AX21" s="29"/>
      <c r="AY21" s="29"/>
      <c r="AZ21" s="29"/>
      <c r="BA21" s="29"/>
      <c r="BZ21" s="30"/>
    </row>
    <row r="22" spans="1:78" ht="13.5" customHeight="1" x14ac:dyDescent="0.2">
      <c r="A22" s="27">
        <v>185</v>
      </c>
      <c r="B22" s="17" t="s">
        <v>42</v>
      </c>
      <c r="C22" s="17" t="s">
        <v>27</v>
      </c>
      <c r="D22" s="17">
        <v>22</v>
      </c>
      <c r="E22" s="17">
        <v>22</v>
      </c>
      <c r="F22" s="17">
        <v>15</v>
      </c>
      <c r="G22" s="17">
        <v>14</v>
      </c>
      <c r="H22" s="18">
        <v>20057</v>
      </c>
      <c r="I22" s="18">
        <v>18386</v>
      </c>
      <c r="J22" s="18">
        <v>17944</v>
      </c>
      <c r="K22" s="18">
        <v>15696</v>
      </c>
      <c r="L22" s="19">
        <f t="shared" si="18"/>
        <v>2113</v>
      </c>
      <c r="M22" s="20">
        <f t="shared" si="15"/>
        <v>2690</v>
      </c>
      <c r="N22" s="18">
        <v>17350</v>
      </c>
      <c r="O22" s="18">
        <v>14462</v>
      </c>
      <c r="P22" s="18">
        <v>2707</v>
      </c>
      <c r="Q22" s="18">
        <v>3924</v>
      </c>
      <c r="R22" s="18">
        <v>3440</v>
      </c>
      <c r="S22" s="18">
        <v>2881</v>
      </c>
      <c r="T22" s="18">
        <v>2127</v>
      </c>
      <c r="U22" s="18">
        <v>1438</v>
      </c>
      <c r="V22" s="18">
        <v>68</v>
      </c>
      <c r="W22" s="18">
        <v>45</v>
      </c>
      <c r="X22" s="18">
        <v>9100</v>
      </c>
      <c r="Y22" s="18">
        <v>8273</v>
      </c>
      <c r="Z22" s="18"/>
      <c r="AA22" s="18"/>
      <c r="AB22" s="18">
        <v>5336</v>
      </c>
      <c r="AC22" s="18">
        <v>4497</v>
      </c>
      <c r="AD22" s="18">
        <f t="shared" si="2"/>
        <v>1495.3333333333333</v>
      </c>
      <c r="AE22" s="18">
        <f t="shared" si="16"/>
        <v>1308</v>
      </c>
      <c r="AF22" s="21">
        <f t="shared" si="3"/>
        <v>99.688888888888883</v>
      </c>
      <c r="AG22" s="21">
        <f t="shared" si="4"/>
        <v>93.428571428571431</v>
      </c>
      <c r="AH22" s="22">
        <v>23.789254634884593</v>
      </c>
      <c r="AI22" s="23">
        <f t="shared" si="5"/>
        <v>0.19170753455193937</v>
      </c>
      <c r="AJ22" s="24">
        <f t="shared" si="6"/>
        <v>0.18354994903160041</v>
      </c>
      <c r="AK22" s="24">
        <f t="shared" si="7"/>
        <v>3.789567543468569E-3</v>
      </c>
      <c r="AL22" s="25">
        <f t="shared" si="8"/>
        <v>2.8669724770642203E-3</v>
      </c>
      <c r="AM22" s="25">
        <f t="shared" si="9"/>
        <v>0.50713330361123499</v>
      </c>
      <c r="AN22" s="25">
        <f t="shared" si="10"/>
        <v>0.5270769622833843</v>
      </c>
      <c r="AO22" s="25">
        <f t="shared" si="11"/>
        <v>0</v>
      </c>
      <c r="AP22" s="25">
        <f t="shared" si="12"/>
        <v>0</v>
      </c>
      <c r="AQ22" s="25">
        <f t="shared" si="13"/>
        <v>0.29736959429335713</v>
      </c>
      <c r="AR22" s="25">
        <f t="shared" si="14"/>
        <v>0.28650611620795108</v>
      </c>
      <c r="AS22" s="26">
        <f t="shared" si="17"/>
        <v>1</v>
      </c>
      <c r="AT22" s="26">
        <f t="shared" si="17"/>
        <v>1</v>
      </c>
      <c r="AU22" s="29"/>
      <c r="AV22" s="29"/>
      <c r="AW22" s="29"/>
      <c r="AX22" s="29"/>
      <c r="AY22" s="29"/>
      <c r="AZ22" s="29"/>
      <c r="BA22" s="29"/>
      <c r="BZ22" s="30"/>
    </row>
    <row r="23" spans="1:78" ht="13.5" customHeight="1" x14ac:dyDescent="0.2">
      <c r="A23" s="27">
        <v>186</v>
      </c>
      <c r="B23" s="17" t="s">
        <v>43</v>
      </c>
      <c r="C23" s="17" t="s">
        <v>27</v>
      </c>
      <c r="D23" s="17">
        <v>4</v>
      </c>
      <c r="E23" s="17">
        <v>4</v>
      </c>
      <c r="F23" s="17">
        <v>3</v>
      </c>
      <c r="G23" s="17">
        <v>3</v>
      </c>
      <c r="H23" s="18">
        <v>2839</v>
      </c>
      <c r="I23" s="18">
        <v>3427</v>
      </c>
      <c r="J23" s="18">
        <v>2647</v>
      </c>
      <c r="K23" s="18">
        <v>2962</v>
      </c>
      <c r="L23" s="19">
        <f t="shared" si="18"/>
        <v>192</v>
      </c>
      <c r="M23" s="20">
        <f t="shared" si="15"/>
        <v>465</v>
      </c>
      <c r="N23" s="18">
        <v>2370</v>
      </c>
      <c r="O23" s="18">
        <v>2703</v>
      </c>
      <c r="P23" s="18">
        <v>469</v>
      </c>
      <c r="Q23" s="18">
        <v>724</v>
      </c>
      <c r="R23" s="18">
        <v>815</v>
      </c>
      <c r="S23" s="18">
        <v>728</v>
      </c>
      <c r="T23" s="18">
        <v>440</v>
      </c>
      <c r="U23" s="18">
        <v>301</v>
      </c>
      <c r="V23" s="18">
        <v>20</v>
      </c>
      <c r="W23" s="18">
        <v>22</v>
      </c>
      <c r="X23" s="18">
        <v>1222</v>
      </c>
      <c r="Y23" s="18">
        <v>1727</v>
      </c>
      <c r="Z23" s="18"/>
      <c r="AA23" s="18"/>
      <c r="AB23" s="18">
        <v>590</v>
      </c>
      <c r="AC23" s="18">
        <v>485</v>
      </c>
      <c r="AD23" s="18">
        <f t="shared" si="2"/>
        <v>220.58333333333334</v>
      </c>
      <c r="AE23" s="18">
        <f t="shared" si="16"/>
        <v>246.83333333333334</v>
      </c>
      <c r="AF23" s="21">
        <f t="shared" si="3"/>
        <v>73.527777777777786</v>
      </c>
      <c r="AG23" s="21">
        <f t="shared" si="4"/>
        <v>82.277777777777786</v>
      </c>
      <c r="AH23" s="22">
        <v>0.29673590504451036</v>
      </c>
      <c r="AI23" s="23">
        <f t="shared" si="5"/>
        <v>0.30789573101624479</v>
      </c>
      <c r="AJ23" s="24">
        <f t="shared" si="6"/>
        <v>0.24577987846049967</v>
      </c>
      <c r="AK23" s="24">
        <f t="shared" si="7"/>
        <v>7.5557234605213453E-3</v>
      </c>
      <c r="AL23" s="25">
        <f t="shared" si="8"/>
        <v>7.4274139095205942E-3</v>
      </c>
      <c r="AM23" s="25">
        <f t="shared" si="9"/>
        <v>0.4616547034378542</v>
      </c>
      <c r="AN23" s="25">
        <f t="shared" si="10"/>
        <v>0.58305199189736667</v>
      </c>
      <c r="AO23" s="25">
        <f t="shared" si="11"/>
        <v>0</v>
      </c>
      <c r="AP23" s="25">
        <f t="shared" si="12"/>
        <v>0</v>
      </c>
      <c r="AQ23" s="25">
        <f t="shared" si="13"/>
        <v>0.22289384208537968</v>
      </c>
      <c r="AR23" s="25">
        <f t="shared" si="14"/>
        <v>0.16374071573261309</v>
      </c>
      <c r="AS23" s="26">
        <f t="shared" si="17"/>
        <v>1</v>
      </c>
      <c r="AT23" s="26">
        <f t="shared" si="17"/>
        <v>1</v>
      </c>
      <c r="AU23" s="29"/>
      <c r="AV23" s="29"/>
      <c r="AW23" s="29"/>
      <c r="AX23" s="29"/>
      <c r="AY23" s="29"/>
      <c r="AZ23" s="29"/>
      <c r="BA23" s="29"/>
      <c r="BZ23" s="30"/>
    </row>
    <row r="24" spans="1:78" ht="13.5" customHeight="1" x14ac:dyDescent="0.2">
      <c r="A24" s="27">
        <v>187</v>
      </c>
      <c r="B24" s="17" t="s">
        <v>44</v>
      </c>
      <c r="C24" s="17" t="s">
        <v>27</v>
      </c>
      <c r="D24" s="17">
        <v>4</v>
      </c>
      <c r="E24" s="17">
        <v>4</v>
      </c>
      <c r="F24" s="17">
        <v>4</v>
      </c>
      <c r="G24" s="17">
        <v>4</v>
      </c>
      <c r="H24" s="18">
        <v>2787</v>
      </c>
      <c r="I24" s="18">
        <v>2730</v>
      </c>
      <c r="J24" s="18">
        <v>2585</v>
      </c>
      <c r="K24" s="18">
        <v>2525</v>
      </c>
      <c r="L24" s="19">
        <f t="shared" si="18"/>
        <v>202</v>
      </c>
      <c r="M24" s="20">
        <f t="shared" si="15"/>
        <v>205</v>
      </c>
      <c r="N24" s="18">
        <v>2575</v>
      </c>
      <c r="O24" s="18">
        <v>2445</v>
      </c>
      <c r="P24" s="18">
        <v>212</v>
      </c>
      <c r="Q24" s="18">
        <v>285</v>
      </c>
      <c r="R24" s="18">
        <v>565</v>
      </c>
      <c r="S24" s="18">
        <v>616</v>
      </c>
      <c r="T24" s="18">
        <v>373</v>
      </c>
      <c r="U24" s="18">
        <v>343</v>
      </c>
      <c r="V24" s="18">
        <v>26</v>
      </c>
      <c r="W24" s="18">
        <v>15</v>
      </c>
      <c r="X24" s="18">
        <v>1027</v>
      </c>
      <c r="Y24" s="18">
        <v>956</v>
      </c>
      <c r="Z24" s="18"/>
      <c r="AA24" s="18"/>
      <c r="AB24" s="18">
        <v>967</v>
      </c>
      <c r="AC24" s="18">
        <v>938</v>
      </c>
      <c r="AD24" s="18">
        <f t="shared" si="2"/>
        <v>215.41666666666666</v>
      </c>
      <c r="AE24" s="18">
        <f t="shared" si="16"/>
        <v>210.41666666666666</v>
      </c>
      <c r="AF24" s="21">
        <f t="shared" si="3"/>
        <v>53.854166666666664</v>
      </c>
      <c r="AG24" s="21">
        <f t="shared" si="4"/>
        <v>52.604166666666664</v>
      </c>
      <c r="AH24" s="22">
        <v>21.129411764705875</v>
      </c>
      <c r="AI24" s="23">
        <f t="shared" si="5"/>
        <v>0.21856866537717601</v>
      </c>
      <c r="AJ24" s="24">
        <f t="shared" si="6"/>
        <v>0.24396039603960396</v>
      </c>
      <c r="AK24" s="24">
        <f t="shared" si="7"/>
        <v>1.0058027079303675E-2</v>
      </c>
      <c r="AL24" s="25">
        <f t="shared" si="8"/>
        <v>5.9405940594059407E-3</v>
      </c>
      <c r="AM24" s="25">
        <f t="shared" si="9"/>
        <v>0.39729206963249514</v>
      </c>
      <c r="AN24" s="25">
        <f t="shared" si="10"/>
        <v>0.37861386138613862</v>
      </c>
      <c r="AO24" s="25">
        <f t="shared" si="11"/>
        <v>0</v>
      </c>
      <c r="AP24" s="25">
        <f t="shared" si="12"/>
        <v>0</v>
      </c>
      <c r="AQ24" s="25">
        <f t="shared" si="13"/>
        <v>0.37408123791102516</v>
      </c>
      <c r="AR24" s="25">
        <f t="shared" si="14"/>
        <v>0.37148514851485148</v>
      </c>
      <c r="AS24" s="26">
        <f t="shared" si="17"/>
        <v>1</v>
      </c>
      <c r="AT24" s="26">
        <f t="shared" si="17"/>
        <v>1</v>
      </c>
      <c r="AU24" s="29"/>
      <c r="AV24" s="29"/>
      <c r="AW24" s="29"/>
      <c r="AX24" s="29"/>
      <c r="AY24" s="29"/>
      <c r="AZ24" s="29"/>
      <c r="BA24" s="29"/>
      <c r="BZ24" s="30"/>
    </row>
    <row r="25" spans="1:78" ht="13.5" customHeight="1" x14ac:dyDescent="0.2">
      <c r="A25" s="27">
        <v>188</v>
      </c>
      <c r="B25" s="17" t="s">
        <v>45</v>
      </c>
      <c r="C25" s="17" t="s">
        <v>27</v>
      </c>
      <c r="D25" s="17">
        <v>5</v>
      </c>
      <c r="E25" s="17">
        <v>5</v>
      </c>
      <c r="F25" s="17">
        <v>3</v>
      </c>
      <c r="G25" s="17">
        <v>3</v>
      </c>
      <c r="H25" s="18">
        <v>3822</v>
      </c>
      <c r="I25" s="18">
        <v>5476</v>
      </c>
      <c r="J25" s="18">
        <v>3334</v>
      </c>
      <c r="K25" s="18">
        <v>4193</v>
      </c>
      <c r="L25" s="19">
        <f t="shared" si="18"/>
        <v>488</v>
      </c>
      <c r="M25" s="20">
        <f t="shared" si="15"/>
        <v>1283</v>
      </c>
      <c r="N25" s="18">
        <v>2531</v>
      </c>
      <c r="O25" s="18">
        <v>3032</v>
      </c>
      <c r="P25" s="18">
        <v>1291</v>
      </c>
      <c r="Q25" s="18">
        <v>2444</v>
      </c>
      <c r="R25" s="18">
        <v>881</v>
      </c>
      <c r="S25" s="18">
        <v>922</v>
      </c>
      <c r="T25" s="18">
        <v>540</v>
      </c>
      <c r="U25" s="18">
        <v>421</v>
      </c>
      <c r="V25" s="18">
        <v>21</v>
      </c>
      <c r="W25" s="18">
        <v>25</v>
      </c>
      <c r="X25" s="18">
        <v>1240</v>
      </c>
      <c r="Y25" s="18">
        <v>1691</v>
      </c>
      <c r="Z25" s="18"/>
      <c r="AA25" s="18"/>
      <c r="AB25" s="18">
        <v>1192</v>
      </c>
      <c r="AC25" s="18">
        <v>1555</v>
      </c>
      <c r="AD25" s="18">
        <f t="shared" si="2"/>
        <v>277.83333333333331</v>
      </c>
      <c r="AE25" s="18">
        <f t="shared" si="16"/>
        <v>349.41666666666669</v>
      </c>
      <c r="AF25" s="21">
        <f t="shared" si="3"/>
        <v>92.6111111111111</v>
      </c>
      <c r="AG25" s="21">
        <f t="shared" si="4"/>
        <v>116.47222222222223</v>
      </c>
      <c r="AH25" s="22">
        <v>-2.9838022165387943</v>
      </c>
      <c r="AI25" s="23">
        <f t="shared" si="5"/>
        <v>0.26424715056988601</v>
      </c>
      <c r="AJ25" s="24">
        <f t="shared" si="6"/>
        <v>0.21989029334605295</v>
      </c>
      <c r="AK25" s="24">
        <f t="shared" si="7"/>
        <v>6.2987402519496102E-3</v>
      </c>
      <c r="AL25" s="25">
        <f t="shared" si="8"/>
        <v>5.9623181492964462E-3</v>
      </c>
      <c r="AM25" s="25">
        <f t="shared" si="9"/>
        <v>0.37192561487702458</v>
      </c>
      <c r="AN25" s="25">
        <f t="shared" si="10"/>
        <v>0.40329119961841164</v>
      </c>
      <c r="AO25" s="25">
        <f t="shared" si="11"/>
        <v>0</v>
      </c>
      <c r="AP25" s="25">
        <f t="shared" si="12"/>
        <v>0</v>
      </c>
      <c r="AQ25" s="25">
        <f t="shared" si="13"/>
        <v>0.35752849430113975</v>
      </c>
      <c r="AR25" s="25">
        <f t="shared" si="14"/>
        <v>0.37085618888623895</v>
      </c>
      <c r="AS25" s="26">
        <f t="shared" si="17"/>
        <v>0.99999999999999989</v>
      </c>
      <c r="AT25" s="26">
        <f t="shared" si="17"/>
        <v>1</v>
      </c>
      <c r="AU25" s="29"/>
      <c r="AV25" s="29"/>
      <c r="AW25" s="29"/>
      <c r="AX25" s="29"/>
      <c r="AY25" s="29"/>
      <c r="AZ25" s="29"/>
      <c r="BA25" s="29"/>
      <c r="BZ25" s="30"/>
    </row>
    <row r="26" spans="1:78" ht="13.5" customHeight="1" x14ac:dyDescent="0.2">
      <c r="A26" s="27">
        <v>189</v>
      </c>
      <c r="B26" s="17" t="s">
        <v>46</v>
      </c>
      <c r="C26" s="17" t="s">
        <v>27</v>
      </c>
      <c r="D26" s="17">
        <v>4</v>
      </c>
      <c r="E26" s="17">
        <v>4</v>
      </c>
      <c r="F26" s="17">
        <v>3</v>
      </c>
      <c r="G26" s="17">
        <v>2</v>
      </c>
      <c r="H26" s="18">
        <v>5288</v>
      </c>
      <c r="I26" s="18">
        <v>4060</v>
      </c>
      <c r="J26" s="18">
        <v>5065</v>
      </c>
      <c r="K26" s="18">
        <v>3549</v>
      </c>
      <c r="L26" s="19">
        <f t="shared" si="18"/>
        <v>223</v>
      </c>
      <c r="M26" s="20">
        <f t="shared" si="15"/>
        <v>511</v>
      </c>
      <c r="N26" s="18">
        <v>4768</v>
      </c>
      <c r="O26" s="18">
        <v>3569</v>
      </c>
      <c r="P26" s="18">
        <v>520</v>
      </c>
      <c r="Q26" s="18">
        <v>491</v>
      </c>
      <c r="R26" s="18">
        <v>473</v>
      </c>
      <c r="S26" s="18">
        <v>600</v>
      </c>
      <c r="T26" s="18">
        <v>166</v>
      </c>
      <c r="U26" s="18">
        <v>208</v>
      </c>
      <c r="V26" s="18">
        <v>23</v>
      </c>
      <c r="W26" s="18">
        <v>30</v>
      </c>
      <c r="X26" s="18">
        <v>1338</v>
      </c>
      <c r="Y26" s="18">
        <v>1176</v>
      </c>
      <c r="Z26" s="18"/>
      <c r="AA26" s="18"/>
      <c r="AB26" s="18">
        <v>3231</v>
      </c>
      <c r="AC26" s="18">
        <v>1743</v>
      </c>
      <c r="AD26" s="18">
        <f t="shared" si="2"/>
        <v>422.08333333333331</v>
      </c>
      <c r="AE26" s="18">
        <f t="shared" si="16"/>
        <v>295.75</v>
      </c>
      <c r="AF26" s="21">
        <f t="shared" si="3"/>
        <v>140.69444444444443</v>
      </c>
      <c r="AG26" s="21">
        <f t="shared" si="4"/>
        <v>147.875</v>
      </c>
      <c r="AH26" s="22">
        <v>22.789317507418399</v>
      </c>
      <c r="AI26" s="23">
        <f t="shared" si="5"/>
        <v>9.3385982230997033E-2</v>
      </c>
      <c r="AJ26" s="24">
        <f t="shared" si="6"/>
        <v>0.16906170752324598</v>
      </c>
      <c r="AK26" s="24">
        <f t="shared" si="7"/>
        <v>4.5409674234945709E-3</v>
      </c>
      <c r="AL26" s="25">
        <f t="shared" si="8"/>
        <v>8.4530853761623E-3</v>
      </c>
      <c r="AM26" s="25">
        <f t="shared" si="9"/>
        <v>0.26416584402764065</v>
      </c>
      <c r="AN26" s="25">
        <f t="shared" si="10"/>
        <v>0.33136094674556216</v>
      </c>
      <c r="AO26" s="25">
        <f t="shared" si="11"/>
        <v>0</v>
      </c>
      <c r="AP26" s="25">
        <f t="shared" si="12"/>
        <v>0</v>
      </c>
      <c r="AQ26" s="25">
        <f t="shared" si="13"/>
        <v>0.63790720631786768</v>
      </c>
      <c r="AR26" s="25">
        <f t="shared" si="14"/>
        <v>0.4911242603550296</v>
      </c>
      <c r="AS26" s="26">
        <f t="shared" si="17"/>
        <v>1</v>
      </c>
      <c r="AT26" s="26">
        <f t="shared" si="17"/>
        <v>1</v>
      </c>
      <c r="AU26" s="29"/>
      <c r="AV26" s="29"/>
      <c r="AW26" s="29"/>
      <c r="AX26" s="29"/>
      <c r="AY26" s="29"/>
      <c r="AZ26" s="29"/>
      <c r="BA26" s="29"/>
      <c r="BZ26" s="30"/>
    </row>
    <row r="27" spans="1:78" ht="13.5" customHeight="1" x14ac:dyDescent="0.2">
      <c r="A27" s="27">
        <v>190</v>
      </c>
      <c r="B27" s="17" t="s">
        <v>47</v>
      </c>
      <c r="C27" s="17" t="s">
        <v>27</v>
      </c>
      <c r="D27" s="17">
        <v>4</v>
      </c>
      <c r="E27" s="17">
        <v>4</v>
      </c>
      <c r="F27" s="17">
        <v>2</v>
      </c>
      <c r="G27" s="17">
        <v>2</v>
      </c>
      <c r="H27" s="18">
        <v>3502</v>
      </c>
      <c r="I27" s="18">
        <v>3744</v>
      </c>
      <c r="J27" s="18">
        <v>3252</v>
      </c>
      <c r="K27" s="18">
        <v>3517</v>
      </c>
      <c r="L27" s="19">
        <f t="shared" si="18"/>
        <v>250</v>
      </c>
      <c r="M27" s="20">
        <f t="shared" si="15"/>
        <v>227</v>
      </c>
      <c r="N27" s="18">
        <v>3269</v>
      </c>
      <c r="O27" s="18">
        <v>3401</v>
      </c>
      <c r="P27" s="18">
        <v>233</v>
      </c>
      <c r="Q27" s="18">
        <v>343</v>
      </c>
      <c r="R27" s="18">
        <v>911</v>
      </c>
      <c r="S27" s="18">
        <v>1170</v>
      </c>
      <c r="T27" s="18">
        <v>537</v>
      </c>
      <c r="U27" s="18">
        <v>464</v>
      </c>
      <c r="V27" s="18">
        <v>16</v>
      </c>
      <c r="W27" s="18">
        <v>14</v>
      </c>
      <c r="X27" s="18">
        <v>1311</v>
      </c>
      <c r="Y27" s="18">
        <v>1186</v>
      </c>
      <c r="Z27" s="18"/>
      <c r="AA27" s="18"/>
      <c r="AB27" s="18">
        <v>1014</v>
      </c>
      <c r="AC27" s="18">
        <v>1147</v>
      </c>
      <c r="AD27" s="18">
        <f t="shared" si="2"/>
        <v>271</v>
      </c>
      <c r="AE27" s="18">
        <f t="shared" si="16"/>
        <v>293.08333333333331</v>
      </c>
      <c r="AF27" s="21">
        <f t="shared" si="3"/>
        <v>135.5</v>
      </c>
      <c r="AG27" s="21">
        <f t="shared" si="4"/>
        <v>146.54166666666666</v>
      </c>
      <c r="AH27" s="22">
        <v>15.494343334972948</v>
      </c>
      <c r="AI27" s="23">
        <f t="shared" si="5"/>
        <v>0.28013530135301351</v>
      </c>
      <c r="AJ27" s="24">
        <f t="shared" si="6"/>
        <v>0.33266988911003698</v>
      </c>
      <c r="AK27" s="24">
        <f t="shared" si="7"/>
        <v>4.9200492004920051E-3</v>
      </c>
      <c r="AL27" s="25">
        <f t="shared" si="8"/>
        <v>3.9806653397782199E-3</v>
      </c>
      <c r="AM27" s="25">
        <f t="shared" si="9"/>
        <v>0.40313653136531363</v>
      </c>
      <c r="AN27" s="25">
        <f t="shared" si="10"/>
        <v>0.33721922092692636</v>
      </c>
      <c r="AO27" s="25">
        <f t="shared" si="11"/>
        <v>0</v>
      </c>
      <c r="AP27" s="25">
        <f t="shared" si="12"/>
        <v>0</v>
      </c>
      <c r="AQ27" s="25">
        <f t="shared" si="13"/>
        <v>0.31180811808118081</v>
      </c>
      <c r="AR27" s="25">
        <f t="shared" si="14"/>
        <v>0.32613022462325847</v>
      </c>
      <c r="AS27" s="26">
        <f t="shared" si="17"/>
        <v>0.99999999999999989</v>
      </c>
      <c r="AT27" s="26">
        <f t="shared" si="17"/>
        <v>1</v>
      </c>
      <c r="AU27" s="29"/>
      <c r="AV27" s="29"/>
      <c r="AW27" s="29"/>
      <c r="AX27" s="29"/>
      <c r="AY27" s="29"/>
      <c r="AZ27" s="29"/>
      <c r="BA27" s="29"/>
      <c r="BZ27" s="30"/>
    </row>
    <row r="28" spans="1:78" ht="13.5" customHeight="1" x14ac:dyDescent="0.2">
      <c r="A28" s="27">
        <v>191</v>
      </c>
      <c r="B28" s="17" t="s">
        <v>48</v>
      </c>
      <c r="C28" s="17" t="s">
        <v>27</v>
      </c>
      <c r="D28" s="17">
        <v>9</v>
      </c>
      <c r="E28" s="17">
        <v>9</v>
      </c>
      <c r="F28" s="17">
        <v>5</v>
      </c>
      <c r="G28" s="17">
        <v>7</v>
      </c>
      <c r="H28" s="18">
        <v>7864</v>
      </c>
      <c r="I28" s="18">
        <v>9311</v>
      </c>
      <c r="J28" s="18">
        <v>6591</v>
      </c>
      <c r="K28" s="18">
        <v>7414</v>
      </c>
      <c r="L28" s="19">
        <f t="shared" si="18"/>
        <v>1273</v>
      </c>
      <c r="M28" s="20">
        <f t="shared" si="15"/>
        <v>1897</v>
      </c>
      <c r="N28" s="18">
        <v>5925</v>
      </c>
      <c r="O28" s="18">
        <v>6724</v>
      </c>
      <c r="P28" s="18">
        <v>1939</v>
      </c>
      <c r="Q28" s="18">
        <v>2587</v>
      </c>
      <c r="R28" s="18">
        <v>1852</v>
      </c>
      <c r="S28" s="18">
        <v>2361</v>
      </c>
      <c r="T28" s="18">
        <v>978</v>
      </c>
      <c r="U28" s="18">
        <v>998</v>
      </c>
      <c r="V28" s="18">
        <v>36</v>
      </c>
      <c r="W28" s="18">
        <v>31</v>
      </c>
      <c r="X28" s="18">
        <v>2813</v>
      </c>
      <c r="Y28" s="18">
        <v>3268</v>
      </c>
      <c r="Z28" s="18"/>
      <c r="AA28" s="18"/>
      <c r="AB28" s="18">
        <v>1890</v>
      </c>
      <c r="AC28" s="18">
        <v>1754</v>
      </c>
      <c r="AD28" s="18">
        <f t="shared" si="2"/>
        <v>549.25</v>
      </c>
      <c r="AE28" s="18">
        <f t="shared" si="16"/>
        <v>617.83333333333337</v>
      </c>
      <c r="AF28" s="21">
        <f t="shared" si="3"/>
        <v>109.85</v>
      </c>
      <c r="AG28" s="21">
        <f t="shared" si="4"/>
        <v>88.261904761904773</v>
      </c>
      <c r="AH28" s="22">
        <v>11.009174311926605</v>
      </c>
      <c r="AI28" s="23">
        <f t="shared" si="5"/>
        <v>0.28098922773478985</v>
      </c>
      <c r="AJ28" s="24">
        <f t="shared" si="6"/>
        <v>0.31845157809549501</v>
      </c>
      <c r="AK28" s="24">
        <f t="shared" si="7"/>
        <v>5.4619936276741011E-3</v>
      </c>
      <c r="AL28" s="25">
        <f t="shared" si="8"/>
        <v>4.1812786619908286E-3</v>
      </c>
      <c r="AM28" s="25">
        <f t="shared" si="9"/>
        <v>0.42679411318464572</v>
      </c>
      <c r="AN28" s="25">
        <f t="shared" si="10"/>
        <v>0.44078769894793635</v>
      </c>
      <c r="AO28" s="25">
        <f t="shared" si="11"/>
        <v>0</v>
      </c>
      <c r="AP28" s="25">
        <f t="shared" si="12"/>
        <v>0</v>
      </c>
      <c r="AQ28" s="25">
        <f t="shared" si="13"/>
        <v>0.2867546654528903</v>
      </c>
      <c r="AR28" s="25">
        <f t="shared" si="14"/>
        <v>0.23657944429457783</v>
      </c>
      <c r="AS28" s="26">
        <f t="shared" si="17"/>
        <v>1</v>
      </c>
      <c r="AT28" s="26">
        <f t="shared" si="17"/>
        <v>1</v>
      </c>
      <c r="AU28" s="29"/>
      <c r="AV28" s="29"/>
      <c r="AW28" s="29"/>
      <c r="AX28" s="29"/>
      <c r="AY28" s="29"/>
      <c r="AZ28" s="29"/>
      <c r="BA28" s="29"/>
      <c r="BZ28" s="30"/>
    </row>
    <row r="29" spans="1:78" ht="13.5" customHeight="1" x14ac:dyDescent="0.2">
      <c r="A29" s="27">
        <v>192</v>
      </c>
      <c r="B29" s="17" t="s">
        <v>49</v>
      </c>
      <c r="C29" s="17" t="s">
        <v>27</v>
      </c>
      <c r="D29" s="17">
        <v>4</v>
      </c>
      <c r="E29" s="17">
        <v>4</v>
      </c>
      <c r="F29" s="17">
        <v>4</v>
      </c>
      <c r="G29" s="17">
        <v>4</v>
      </c>
      <c r="H29" s="18">
        <v>3145</v>
      </c>
      <c r="I29" s="18">
        <v>4250</v>
      </c>
      <c r="J29" s="18">
        <v>2794</v>
      </c>
      <c r="K29" s="18">
        <v>3877</v>
      </c>
      <c r="L29" s="19">
        <f t="shared" si="18"/>
        <v>351</v>
      </c>
      <c r="M29" s="20">
        <f t="shared" si="15"/>
        <v>373</v>
      </c>
      <c r="N29" s="18">
        <v>2769</v>
      </c>
      <c r="O29" s="18">
        <v>3501</v>
      </c>
      <c r="P29" s="18">
        <v>376</v>
      </c>
      <c r="Q29" s="18">
        <v>749</v>
      </c>
      <c r="R29" s="18">
        <v>741</v>
      </c>
      <c r="S29" s="18">
        <v>1347</v>
      </c>
      <c r="T29" s="18">
        <v>355</v>
      </c>
      <c r="U29" s="18">
        <v>378</v>
      </c>
      <c r="V29" s="18">
        <v>21</v>
      </c>
      <c r="W29" s="18">
        <v>13</v>
      </c>
      <c r="X29" s="18">
        <v>1195</v>
      </c>
      <c r="Y29" s="18">
        <v>1544</v>
      </c>
      <c r="Z29" s="18"/>
      <c r="AA29" s="18"/>
      <c r="AB29" s="18">
        <v>837</v>
      </c>
      <c r="AC29" s="18">
        <v>973</v>
      </c>
      <c r="AD29" s="18">
        <f t="shared" si="2"/>
        <v>232.83333333333334</v>
      </c>
      <c r="AE29" s="18">
        <f t="shared" si="16"/>
        <v>323.08333333333331</v>
      </c>
      <c r="AF29" s="21">
        <f t="shared" si="3"/>
        <v>58.208333333333336</v>
      </c>
      <c r="AG29" s="21">
        <f t="shared" si="4"/>
        <v>80.770833333333329</v>
      </c>
      <c r="AH29" s="22">
        <v>-13.586956521739125</v>
      </c>
      <c r="AI29" s="23">
        <f t="shared" si="5"/>
        <v>0.26521116678596995</v>
      </c>
      <c r="AJ29" s="24">
        <f t="shared" si="6"/>
        <v>0.34743358266701058</v>
      </c>
      <c r="AK29" s="24">
        <f t="shared" si="7"/>
        <v>7.5161059413027913E-3</v>
      </c>
      <c r="AL29" s="25">
        <f t="shared" si="8"/>
        <v>3.3531080732525148E-3</v>
      </c>
      <c r="AM29" s="25">
        <f t="shared" si="9"/>
        <v>0.42770221904080175</v>
      </c>
      <c r="AN29" s="25">
        <f t="shared" si="10"/>
        <v>0.39824606654629868</v>
      </c>
      <c r="AO29" s="25">
        <f t="shared" si="11"/>
        <v>0</v>
      </c>
      <c r="AP29" s="25">
        <f t="shared" si="12"/>
        <v>0</v>
      </c>
      <c r="AQ29" s="25">
        <f t="shared" si="13"/>
        <v>0.29957050823192555</v>
      </c>
      <c r="AR29" s="25">
        <f t="shared" si="14"/>
        <v>0.25096724271343823</v>
      </c>
      <c r="AS29" s="26">
        <f t="shared" si="17"/>
        <v>1</v>
      </c>
      <c r="AT29" s="26">
        <f t="shared" si="17"/>
        <v>1</v>
      </c>
      <c r="AU29" s="29"/>
      <c r="AV29" s="29"/>
      <c r="AW29" s="29"/>
      <c r="AX29" s="29"/>
      <c r="AY29" s="29"/>
      <c r="AZ29" s="29"/>
      <c r="BA29" s="29"/>
      <c r="BZ29" s="30"/>
    </row>
    <row r="30" spans="1:78" ht="13.5" customHeight="1" x14ac:dyDescent="0.2">
      <c r="A30" s="27">
        <v>193</v>
      </c>
      <c r="B30" s="17" t="s">
        <v>50</v>
      </c>
      <c r="C30" s="17" t="s">
        <v>27</v>
      </c>
      <c r="D30" s="17">
        <v>3</v>
      </c>
      <c r="E30" s="17">
        <v>3</v>
      </c>
      <c r="F30" s="17">
        <v>3</v>
      </c>
      <c r="G30" s="17">
        <v>2</v>
      </c>
      <c r="H30" s="18">
        <v>2219</v>
      </c>
      <c r="I30" s="18">
        <v>2494</v>
      </c>
      <c r="J30" s="18">
        <v>1934</v>
      </c>
      <c r="K30" s="18">
        <v>2225</v>
      </c>
      <c r="L30" s="19">
        <f t="shared" si="18"/>
        <v>285</v>
      </c>
      <c r="M30" s="20">
        <f t="shared" si="15"/>
        <v>269</v>
      </c>
      <c r="N30" s="18">
        <v>1944</v>
      </c>
      <c r="O30" s="18">
        <v>2233</v>
      </c>
      <c r="P30" s="18">
        <v>275</v>
      </c>
      <c r="Q30" s="18">
        <v>261</v>
      </c>
      <c r="R30" s="18">
        <v>579</v>
      </c>
      <c r="S30" s="18">
        <v>742</v>
      </c>
      <c r="T30" s="18">
        <v>291</v>
      </c>
      <c r="U30" s="18">
        <v>250</v>
      </c>
      <c r="V30" s="18">
        <v>28</v>
      </c>
      <c r="W30" s="18">
        <v>12</v>
      </c>
      <c r="X30" s="18">
        <v>701</v>
      </c>
      <c r="Y30" s="18">
        <v>754</v>
      </c>
      <c r="Z30" s="18"/>
      <c r="AA30" s="18"/>
      <c r="AB30" s="18">
        <v>626</v>
      </c>
      <c r="AC30" s="18">
        <v>717</v>
      </c>
      <c r="AD30" s="18">
        <f t="shared" si="2"/>
        <v>161.16666666666666</v>
      </c>
      <c r="AE30" s="18">
        <f t="shared" si="16"/>
        <v>185.41666666666666</v>
      </c>
      <c r="AF30" s="21">
        <f t="shared" si="3"/>
        <v>53.722222222222221</v>
      </c>
      <c r="AG30" s="21">
        <f t="shared" si="4"/>
        <v>92.708333333333329</v>
      </c>
      <c r="AH30" s="22">
        <v>8.6385625431928172</v>
      </c>
      <c r="AI30" s="23">
        <f t="shared" si="5"/>
        <v>0.29937952430196485</v>
      </c>
      <c r="AJ30" s="24">
        <f t="shared" si="6"/>
        <v>0.33348314606741575</v>
      </c>
      <c r="AK30" s="24">
        <f t="shared" si="7"/>
        <v>1.4477766287487074E-2</v>
      </c>
      <c r="AL30" s="25">
        <f t="shared" si="8"/>
        <v>5.3932584269662919E-3</v>
      </c>
      <c r="AM30" s="25">
        <f t="shared" si="9"/>
        <v>0.36246122026887279</v>
      </c>
      <c r="AN30" s="25">
        <f t="shared" si="10"/>
        <v>0.338876404494382</v>
      </c>
      <c r="AO30" s="25">
        <f t="shared" si="11"/>
        <v>0</v>
      </c>
      <c r="AP30" s="25">
        <f t="shared" si="12"/>
        <v>0</v>
      </c>
      <c r="AQ30" s="25">
        <f t="shared" si="13"/>
        <v>0.32368148914167527</v>
      </c>
      <c r="AR30" s="25">
        <f t="shared" si="14"/>
        <v>0.32224719101123595</v>
      </c>
      <c r="AS30" s="26">
        <f t="shared" si="17"/>
        <v>1</v>
      </c>
      <c r="AT30" s="26">
        <f t="shared" si="17"/>
        <v>1</v>
      </c>
      <c r="AU30" s="29"/>
      <c r="AV30" s="29"/>
      <c r="AW30" s="29"/>
      <c r="AX30" s="29"/>
      <c r="AY30" s="29"/>
      <c r="AZ30" s="29"/>
      <c r="BA30" s="29"/>
      <c r="BZ30" s="30"/>
    </row>
    <row r="31" spans="1:78" ht="13.5" customHeight="1" x14ac:dyDescent="0.2">
      <c r="A31" s="27">
        <v>194</v>
      </c>
      <c r="B31" s="17" t="s">
        <v>51</v>
      </c>
      <c r="C31" s="17" t="s">
        <v>27</v>
      </c>
      <c r="D31" s="17">
        <v>4</v>
      </c>
      <c r="E31" s="17">
        <v>4</v>
      </c>
      <c r="F31" s="17">
        <v>1</v>
      </c>
      <c r="G31" s="17">
        <v>1</v>
      </c>
      <c r="H31" s="18">
        <v>2288</v>
      </c>
      <c r="I31" s="18">
        <v>2872</v>
      </c>
      <c r="J31" s="18">
        <v>2122</v>
      </c>
      <c r="K31" s="18">
        <v>2522</v>
      </c>
      <c r="L31" s="19">
        <f t="shared" si="18"/>
        <v>166</v>
      </c>
      <c r="M31" s="20">
        <f t="shared" si="15"/>
        <v>350</v>
      </c>
      <c r="N31" s="18">
        <v>1938</v>
      </c>
      <c r="O31" s="18">
        <v>2432</v>
      </c>
      <c r="P31" s="18">
        <v>350</v>
      </c>
      <c r="Q31" s="18">
        <v>440</v>
      </c>
      <c r="R31" s="18">
        <v>581</v>
      </c>
      <c r="S31" s="18">
        <v>660</v>
      </c>
      <c r="T31" s="18">
        <v>403</v>
      </c>
      <c r="U31" s="18">
        <v>363</v>
      </c>
      <c r="V31" s="18">
        <v>8</v>
      </c>
      <c r="W31" s="18">
        <v>12</v>
      </c>
      <c r="X31" s="18">
        <v>929</v>
      </c>
      <c r="Y31" s="18">
        <v>1140</v>
      </c>
      <c r="Z31" s="18"/>
      <c r="AA31" s="18"/>
      <c r="AB31" s="18">
        <v>604</v>
      </c>
      <c r="AC31" s="18">
        <v>710</v>
      </c>
      <c r="AD31" s="18">
        <f t="shared" si="2"/>
        <v>176.83333333333334</v>
      </c>
      <c r="AE31" s="18">
        <f t="shared" si="16"/>
        <v>210.16666666666666</v>
      </c>
      <c r="AF31" s="21">
        <f t="shared" si="3"/>
        <v>176.83333333333334</v>
      </c>
      <c r="AG31" s="21">
        <f t="shared" si="4"/>
        <v>210.16666666666666</v>
      </c>
      <c r="AH31" s="22">
        <v>14.029363784665579</v>
      </c>
      <c r="AI31" s="23">
        <f t="shared" si="5"/>
        <v>0.27379830348727613</v>
      </c>
      <c r="AJ31" s="24">
        <f t="shared" si="6"/>
        <v>0.26169706582077717</v>
      </c>
      <c r="AK31" s="24">
        <f t="shared" si="7"/>
        <v>3.770028275212064E-3</v>
      </c>
      <c r="AL31" s="25">
        <f t="shared" si="8"/>
        <v>4.7581284694686752E-3</v>
      </c>
      <c r="AM31" s="25">
        <f t="shared" si="9"/>
        <v>0.43779453345900093</v>
      </c>
      <c r="AN31" s="25">
        <f t="shared" si="10"/>
        <v>0.45202220459952419</v>
      </c>
      <c r="AO31" s="25">
        <f t="shared" si="11"/>
        <v>0</v>
      </c>
      <c r="AP31" s="25">
        <f t="shared" si="12"/>
        <v>0</v>
      </c>
      <c r="AQ31" s="25">
        <f t="shared" si="13"/>
        <v>0.28463713477851083</v>
      </c>
      <c r="AR31" s="25">
        <f t="shared" si="14"/>
        <v>0.28152260111022998</v>
      </c>
      <c r="AS31" s="26">
        <f t="shared" si="17"/>
        <v>1</v>
      </c>
      <c r="AT31" s="26">
        <f t="shared" si="17"/>
        <v>1</v>
      </c>
      <c r="AU31" s="29"/>
      <c r="AV31" s="29"/>
      <c r="AW31" s="29"/>
      <c r="AX31" s="29"/>
      <c r="AY31" s="29"/>
      <c r="AZ31" s="29"/>
      <c r="BA31" s="29"/>
      <c r="BZ31" s="30"/>
    </row>
    <row r="32" spans="1:78" ht="13.5" customHeight="1" x14ac:dyDescent="0.2">
      <c r="A32" s="27">
        <v>195</v>
      </c>
      <c r="B32" s="17" t="s">
        <v>52</v>
      </c>
      <c r="C32" s="17" t="s">
        <v>27</v>
      </c>
      <c r="D32" s="17">
        <v>4</v>
      </c>
      <c r="E32" s="17">
        <v>4</v>
      </c>
      <c r="F32" s="17">
        <v>4</v>
      </c>
      <c r="G32" s="17">
        <v>4</v>
      </c>
      <c r="H32" s="18">
        <v>2359</v>
      </c>
      <c r="I32" s="18">
        <v>2543</v>
      </c>
      <c r="J32" s="18">
        <v>2118</v>
      </c>
      <c r="K32" s="18">
        <v>2344</v>
      </c>
      <c r="L32" s="19">
        <f t="shared" si="18"/>
        <v>241</v>
      </c>
      <c r="M32" s="20">
        <f t="shared" si="15"/>
        <v>199</v>
      </c>
      <c r="N32" s="18">
        <v>2149</v>
      </c>
      <c r="O32" s="18">
        <v>2283</v>
      </c>
      <c r="P32" s="18">
        <v>210</v>
      </c>
      <c r="Q32" s="18">
        <v>260</v>
      </c>
      <c r="R32" s="18">
        <v>512</v>
      </c>
      <c r="S32" s="18">
        <v>589</v>
      </c>
      <c r="T32" s="18">
        <v>308</v>
      </c>
      <c r="U32" s="18">
        <v>352</v>
      </c>
      <c r="V32" s="18">
        <v>25</v>
      </c>
      <c r="W32" s="18">
        <v>16</v>
      </c>
      <c r="X32" s="18">
        <v>824</v>
      </c>
      <c r="Y32" s="18">
        <v>922</v>
      </c>
      <c r="Z32" s="18"/>
      <c r="AA32" s="18"/>
      <c r="AB32" s="18">
        <v>757</v>
      </c>
      <c r="AC32" s="18">
        <v>817</v>
      </c>
      <c r="AD32" s="18">
        <f t="shared" si="2"/>
        <v>176.5</v>
      </c>
      <c r="AE32" s="18">
        <f t="shared" si="16"/>
        <v>195.33333333333334</v>
      </c>
      <c r="AF32" s="21">
        <f t="shared" si="3"/>
        <v>44.125</v>
      </c>
      <c r="AG32" s="21">
        <f t="shared" si="4"/>
        <v>48.833333333333336</v>
      </c>
      <c r="AH32" s="22">
        <v>5.9476253883710548</v>
      </c>
      <c r="AI32" s="23">
        <f t="shared" si="5"/>
        <v>0.24173748819641172</v>
      </c>
      <c r="AJ32" s="24">
        <f t="shared" si="6"/>
        <v>0.25127986348122866</v>
      </c>
      <c r="AK32" s="24">
        <f t="shared" si="7"/>
        <v>1.1803588290840416E-2</v>
      </c>
      <c r="AL32" s="25">
        <f t="shared" si="8"/>
        <v>6.8259385665529011E-3</v>
      </c>
      <c r="AM32" s="25">
        <f t="shared" si="9"/>
        <v>0.3890462700661001</v>
      </c>
      <c r="AN32" s="25">
        <f t="shared" si="10"/>
        <v>0.39334470989761094</v>
      </c>
      <c r="AO32" s="25">
        <f t="shared" si="11"/>
        <v>0</v>
      </c>
      <c r="AP32" s="25">
        <f t="shared" si="12"/>
        <v>0</v>
      </c>
      <c r="AQ32" s="25">
        <f t="shared" si="13"/>
        <v>0.3574126534466478</v>
      </c>
      <c r="AR32" s="25">
        <f t="shared" si="14"/>
        <v>0.3485494880546075</v>
      </c>
      <c r="AS32" s="26">
        <f t="shared" si="17"/>
        <v>1</v>
      </c>
      <c r="AT32" s="26">
        <f t="shared" si="17"/>
        <v>1</v>
      </c>
      <c r="AU32" s="29"/>
      <c r="AV32" s="29"/>
      <c r="AW32" s="29"/>
      <c r="AX32" s="29"/>
      <c r="AY32" s="29"/>
      <c r="AZ32" s="29"/>
      <c r="BA32" s="29"/>
      <c r="BZ32" s="30"/>
    </row>
    <row r="33" spans="1:78" ht="13.5" customHeight="1" x14ac:dyDescent="0.2">
      <c r="A33" s="27">
        <v>196</v>
      </c>
      <c r="B33" s="17" t="s">
        <v>53</v>
      </c>
      <c r="C33" s="17" t="s">
        <v>27</v>
      </c>
      <c r="D33" s="17">
        <v>4</v>
      </c>
      <c r="E33" s="17">
        <v>4</v>
      </c>
      <c r="F33" s="17">
        <v>2</v>
      </c>
      <c r="G33" s="17">
        <v>2</v>
      </c>
      <c r="H33" s="18">
        <v>2004</v>
      </c>
      <c r="I33" s="18">
        <v>2084</v>
      </c>
      <c r="J33" s="18">
        <v>1748</v>
      </c>
      <c r="K33" s="18">
        <v>1886</v>
      </c>
      <c r="L33" s="19">
        <f t="shared" si="18"/>
        <v>256</v>
      </c>
      <c r="M33" s="20">
        <f t="shared" si="15"/>
        <v>198</v>
      </c>
      <c r="N33" s="18">
        <v>1800</v>
      </c>
      <c r="O33" s="18">
        <v>1885</v>
      </c>
      <c r="P33" s="18">
        <v>204</v>
      </c>
      <c r="Q33" s="18">
        <v>199</v>
      </c>
      <c r="R33" s="18">
        <v>255</v>
      </c>
      <c r="S33" s="18">
        <v>263</v>
      </c>
      <c r="T33" s="18">
        <v>138</v>
      </c>
      <c r="U33" s="18">
        <v>135</v>
      </c>
      <c r="V33" s="18">
        <v>15</v>
      </c>
      <c r="W33" s="18">
        <v>18</v>
      </c>
      <c r="X33" s="18">
        <v>770</v>
      </c>
      <c r="Y33" s="18">
        <v>806</v>
      </c>
      <c r="Z33" s="18"/>
      <c r="AA33" s="18"/>
      <c r="AB33" s="18">
        <v>708</v>
      </c>
      <c r="AC33" s="18">
        <v>799</v>
      </c>
      <c r="AD33" s="18">
        <f t="shared" si="2"/>
        <v>145.66666666666666</v>
      </c>
      <c r="AE33" s="18">
        <f t="shared" si="16"/>
        <v>157.16666666666666</v>
      </c>
      <c r="AF33" s="21">
        <f t="shared" si="3"/>
        <v>72.833333333333329</v>
      </c>
      <c r="AG33" s="21">
        <f t="shared" si="4"/>
        <v>78.583333333333329</v>
      </c>
      <c r="AH33" s="22">
        <v>-14.332425068119885</v>
      </c>
      <c r="AI33" s="23">
        <f t="shared" si="5"/>
        <v>0.14588100686498856</v>
      </c>
      <c r="AJ33" s="24">
        <f t="shared" si="6"/>
        <v>0.13944856839872746</v>
      </c>
      <c r="AK33" s="24">
        <f t="shared" si="7"/>
        <v>8.5812356979405036E-3</v>
      </c>
      <c r="AL33" s="25">
        <f t="shared" si="8"/>
        <v>9.5440084835630972E-3</v>
      </c>
      <c r="AM33" s="25">
        <f t="shared" si="9"/>
        <v>0.4405034324942792</v>
      </c>
      <c r="AN33" s="25">
        <f t="shared" si="10"/>
        <v>0.42735949098621423</v>
      </c>
      <c r="AO33" s="25">
        <f t="shared" si="11"/>
        <v>0</v>
      </c>
      <c r="AP33" s="25">
        <f t="shared" si="12"/>
        <v>0</v>
      </c>
      <c r="AQ33" s="25">
        <f t="shared" si="13"/>
        <v>0.40503432494279173</v>
      </c>
      <c r="AR33" s="25">
        <f t="shared" si="14"/>
        <v>0.42364793213149521</v>
      </c>
      <c r="AS33" s="26">
        <f t="shared" si="17"/>
        <v>1</v>
      </c>
      <c r="AT33" s="26">
        <f t="shared" si="17"/>
        <v>1</v>
      </c>
      <c r="AU33" s="29"/>
      <c r="AV33" s="29"/>
      <c r="AW33" s="29"/>
      <c r="AX33" s="29"/>
      <c r="AY33" s="29"/>
      <c r="AZ33" s="29"/>
      <c r="BA33" s="29"/>
      <c r="BZ33" s="30"/>
    </row>
    <row r="34" spans="1:78" ht="13.5" customHeight="1" x14ac:dyDescent="0.2">
      <c r="A34" s="27">
        <v>197</v>
      </c>
      <c r="B34" s="17" t="s">
        <v>54</v>
      </c>
      <c r="C34" s="17" t="s">
        <v>27</v>
      </c>
      <c r="D34" s="17">
        <v>3</v>
      </c>
      <c r="E34" s="17">
        <v>3</v>
      </c>
      <c r="F34" s="17">
        <v>2</v>
      </c>
      <c r="G34" s="17">
        <v>2</v>
      </c>
      <c r="H34" s="18">
        <v>2495</v>
      </c>
      <c r="I34" s="18">
        <v>1623</v>
      </c>
      <c r="J34" s="18">
        <v>1649</v>
      </c>
      <c r="K34" s="18">
        <v>1085</v>
      </c>
      <c r="L34" s="19">
        <f t="shared" si="18"/>
        <v>846</v>
      </c>
      <c r="M34" s="20">
        <f t="shared" si="15"/>
        <v>538</v>
      </c>
      <c r="N34" s="18">
        <v>1852</v>
      </c>
      <c r="O34" s="18">
        <v>1359</v>
      </c>
      <c r="P34" s="18">
        <v>643</v>
      </c>
      <c r="Q34" s="18">
        <v>264</v>
      </c>
      <c r="R34" s="18">
        <v>134</v>
      </c>
      <c r="S34" s="18">
        <v>67</v>
      </c>
      <c r="T34" s="18">
        <v>1</v>
      </c>
      <c r="U34" s="18">
        <v>2</v>
      </c>
      <c r="V34" s="18">
        <v>4</v>
      </c>
      <c r="W34" s="18">
        <v>5</v>
      </c>
      <c r="X34" s="18">
        <v>949</v>
      </c>
      <c r="Y34" s="18">
        <v>758</v>
      </c>
      <c r="Z34" s="18"/>
      <c r="AA34" s="18"/>
      <c r="AB34" s="18">
        <v>562</v>
      </c>
      <c r="AC34" s="18">
        <v>255</v>
      </c>
      <c r="AD34" s="18">
        <f t="shared" si="2"/>
        <v>137.41666666666666</v>
      </c>
      <c r="AE34" s="18">
        <f t="shared" si="16"/>
        <v>90.416666666666671</v>
      </c>
      <c r="AF34" s="21">
        <f t="shared" si="3"/>
        <v>68.708333333333329</v>
      </c>
      <c r="AG34" s="21">
        <f t="shared" si="4"/>
        <v>45.208333333333336</v>
      </c>
      <c r="AH34" s="22">
        <v>11.954331766286094</v>
      </c>
      <c r="AI34" s="23">
        <f t="shared" si="5"/>
        <v>8.1261370527592483E-2</v>
      </c>
      <c r="AJ34" s="24">
        <f t="shared" si="6"/>
        <v>6.1751152073732718E-2</v>
      </c>
      <c r="AK34" s="24">
        <f t="shared" si="7"/>
        <v>2.4257125530624622E-3</v>
      </c>
      <c r="AL34" s="25">
        <f t="shared" si="8"/>
        <v>4.608294930875576E-3</v>
      </c>
      <c r="AM34" s="25">
        <f t="shared" si="9"/>
        <v>0.57550030321406909</v>
      </c>
      <c r="AN34" s="25">
        <f t="shared" si="10"/>
        <v>0.69861751152073737</v>
      </c>
      <c r="AO34" s="25">
        <f t="shared" si="11"/>
        <v>0</v>
      </c>
      <c r="AP34" s="25">
        <f t="shared" si="12"/>
        <v>0</v>
      </c>
      <c r="AQ34" s="25">
        <f t="shared" si="13"/>
        <v>0.34081261370527594</v>
      </c>
      <c r="AR34" s="25">
        <f t="shared" si="14"/>
        <v>0.23502304147465439</v>
      </c>
      <c r="AS34" s="26">
        <f t="shared" si="17"/>
        <v>1</v>
      </c>
      <c r="AT34" s="26">
        <f t="shared" si="17"/>
        <v>1</v>
      </c>
      <c r="AU34" s="29"/>
      <c r="AV34" s="29"/>
      <c r="AW34" s="29"/>
      <c r="AX34" s="29"/>
      <c r="AY34" s="29"/>
      <c r="AZ34" s="29"/>
      <c r="BA34" s="29"/>
      <c r="BZ34" s="30"/>
    </row>
    <row r="35" spans="1:78" ht="13.5" customHeight="1" x14ac:dyDescent="0.2">
      <c r="A35" s="27">
        <v>198</v>
      </c>
      <c r="B35" s="17" t="s">
        <v>55</v>
      </c>
      <c r="C35" s="17" t="s">
        <v>27</v>
      </c>
      <c r="D35" s="17">
        <v>4</v>
      </c>
      <c r="E35" s="17">
        <v>4</v>
      </c>
      <c r="F35" s="17">
        <v>3</v>
      </c>
      <c r="G35" s="17">
        <v>2</v>
      </c>
      <c r="H35" s="18">
        <v>844</v>
      </c>
      <c r="I35" s="18">
        <v>987</v>
      </c>
      <c r="J35" s="18">
        <v>794</v>
      </c>
      <c r="K35" s="18">
        <v>855</v>
      </c>
      <c r="L35" s="19">
        <f t="shared" si="18"/>
        <v>50</v>
      </c>
      <c r="M35" s="20">
        <f t="shared" si="15"/>
        <v>132</v>
      </c>
      <c r="N35" s="18">
        <v>710</v>
      </c>
      <c r="O35" s="18">
        <v>854</v>
      </c>
      <c r="P35" s="18">
        <v>134</v>
      </c>
      <c r="Q35" s="18">
        <v>133</v>
      </c>
      <c r="R35" s="18">
        <v>143</v>
      </c>
      <c r="S35" s="18">
        <v>191</v>
      </c>
      <c r="T35" s="18">
        <v>13</v>
      </c>
      <c r="U35" s="18">
        <v>85</v>
      </c>
      <c r="V35" s="18">
        <v>5</v>
      </c>
      <c r="W35" s="18">
        <v>1</v>
      </c>
      <c r="X35" s="18">
        <v>420</v>
      </c>
      <c r="Y35" s="18">
        <v>405</v>
      </c>
      <c r="Z35" s="18"/>
      <c r="AA35" s="18"/>
      <c r="AB35" s="18">
        <v>226</v>
      </c>
      <c r="AC35" s="18">
        <v>258</v>
      </c>
      <c r="AD35" s="18">
        <f t="shared" si="2"/>
        <v>66.166666666666671</v>
      </c>
      <c r="AE35" s="18">
        <f t="shared" si="16"/>
        <v>71.25</v>
      </c>
      <c r="AF35" s="21">
        <f t="shared" si="3"/>
        <v>22.055555555555557</v>
      </c>
      <c r="AG35" s="21">
        <f t="shared" si="4"/>
        <v>35.625</v>
      </c>
      <c r="AH35" s="22">
        <v>-14.06685236768803</v>
      </c>
      <c r="AI35" s="23">
        <f t="shared" si="5"/>
        <v>0.1801007556675063</v>
      </c>
      <c r="AJ35" s="24">
        <f t="shared" si="6"/>
        <v>0.22339181286549709</v>
      </c>
      <c r="AK35" s="24">
        <f t="shared" si="7"/>
        <v>6.2972292191435771E-3</v>
      </c>
      <c r="AL35" s="25">
        <f t="shared" si="8"/>
        <v>1.1695906432748538E-3</v>
      </c>
      <c r="AM35" s="25">
        <f t="shared" si="9"/>
        <v>0.52896725440806047</v>
      </c>
      <c r="AN35" s="25">
        <f t="shared" si="10"/>
        <v>0.47368421052631576</v>
      </c>
      <c r="AO35" s="25">
        <f t="shared" si="11"/>
        <v>0</v>
      </c>
      <c r="AP35" s="25">
        <f t="shared" si="12"/>
        <v>0</v>
      </c>
      <c r="AQ35" s="25">
        <f t="shared" si="13"/>
        <v>0.28463476070528965</v>
      </c>
      <c r="AR35" s="25">
        <f t="shared" si="14"/>
        <v>0.30175438596491228</v>
      </c>
      <c r="AS35" s="26">
        <f t="shared" si="17"/>
        <v>1</v>
      </c>
      <c r="AT35" s="26">
        <f t="shared" si="17"/>
        <v>1</v>
      </c>
      <c r="AU35" s="29"/>
      <c r="AV35" s="29"/>
      <c r="AW35" s="29"/>
      <c r="AX35" s="29"/>
      <c r="AY35" s="29"/>
      <c r="AZ35" s="29"/>
      <c r="BA35" s="29"/>
      <c r="BZ35" s="30"/>
    </row>
    <row r="36" spans="1:78" ht="13.5" customHeight="1" x14ac:dyDescent="0.2">
      <c r="A36" s="27">
        <v>199</v>
      </c>
      <c r="B36" s="17" t="s">
        <v>56</v>
      </c>
      <c r="C36" s="17" t="s">
        <v>27</v>
      </c>
      <c r="D36" s="17">
        <v>13</v>
      </c>
      <c r="E36" s="17">
        <v>13</v>
      </c>
      <c r="F36" s="17">
        <v>13</v>
      </c>
      <c r="G36" s="17">
        <v>12</v>
      </c>
      <c r="H36" s="18">
        <v>13553</v>
      </c>
      <c r="I36" s="18">
        <v>15179</v>
      </c>
      <c r="J36" s="18">
        <v>12246</v>
      </c>
      <c r="K36" s="18">
        <v>13641</v>
      </c>
      <c r="L36" s="19">
        <f t="shared" si="18"/>
        <v>1307</v>
      </c>
      <c r="M36" s="20">
        <f t="shared" si="15"/>
        <v>1538</v>
      </c>
      <c r="N36" s="18">
        <v>12014</v>
      </c>
      <c r="O36" s="18">
        <v>12049</v>
      </c>
      <c r="P36" s="18">
        <v>1539</v>
      </c>
      <c r="Q36" s="18">
        <v>3130</v>
      </c>
      <c r="R36" s="18">
        <v>2122</v>
      </c>
      <c r="S36" s="18">
        <v>2323</v>
      </c>
      <c r="T36" s="18">
        <v>1323</v>
      </c>
      <c r="U36" s="18">
        <v>1012</v>
      </c>
      <c r="V36" s="18">
        <v>71</v>
      </c>
      <c r="W36" s="18">
        <v>110</v>
      </c>
      <c r="X36" s="18">
        <v>4858</v>
      </c>
      <c r="Y36" s="18">
        <v>6000</v>
      </c>
      <c r="Z36" s="18"/>
      <c r="AA36" s="18"/>
      <c r="AB36" s="18">
        <v>5195</v>
      </c>
      <c r="AC36" s="18">
        <v>5208</v>
      </c>
      <c r="AD36" s="18">
        <f t="shared" si="2"/>
        <v>1020.5</v>
      </c>
      <c r="AE36" s="18">
        <f t="shared" si="16"/>
        <v>1136.75</v>
      </c>
      <c r="AF36" s="21">
        <f t="shared" si="3"/>
        <v>78.5</v>
      </c>
      <c r="AG36" s="21">
        <f t="shared" si="4"/>
        <v>94.729166666666671</v>
      </c>
      <c r="AH36" s="22">
        <v>15.32281482915498</v>
      </c>
      <c r="AI36" s="23">
        <f t="shared" si="5"/>
        <v>0.17328107137024334</v>
      </c>
      <c r="AJ36" s="24">
        <f t="shared" si="6"/>
        <v>0.17029543288615204</v>
      </c>
      <c r="AK36" s="24">
        <f t="shared" si="7"/>
        <v>5.7978115302956068E-3</v>
      </c>
      <c r="AL36" s="25">
        <f t="shared" si="8"/>
        <v>8.0639249321897213E-3</v>
      </c>
      <c r="AM36" s="25">
        <f t="shared" si="9"/>
        <v>0.3967009635799445</v>
      </c>
      <c r="AN36" s="25">
        <f t="shared" si="10"/>
        <v>0.43985045084671209</v>
      </c>
      <c r="AO36" s="25">
        <f t="shared" si="11"/>
        <v>0</v>
      </c>
      <c r="AP36" s="25">
        <f t="shared" si="12"/>
        <v>0</v>
      </c>
      <c r="AQ36" s="25">
        <f t="shared" si="13"/>
        <v>0.42422015351951659</v>
      </c>
      <c r="AR36" s="25">
        <f t="shared" si="14"/>
        <v>0.38179019133494613</v>
      </c>
      <c r="AS36" s="26">
        <f t="shared" si="17"/>
        <v>1</v>
      </c>
      <c r="AT36" s="26">
        <f t="shared" si="17"/>
        <v>1</v>
      </c>
      <c r="AU36" s="29"/>
      <c r="AV36" s="29"/>
      <c r="AW36" s="29"/>
      <c r="AX36" s="29"/>
      <c r="AY36" s="29"/>
      <c r="AZ36" s="29"/>
      <c r="BA36" s="29"/>
      <c r="BZ36" s="30"/>
    </row>
    <row r="37" spans="1:78" ht="13.5" customHeight="1" x14ac:dyDescent="0.2">
      <c r="A37" s="27">
        <v>200</v>
      </c>
      <c r="B37" s="17" t="s">
        <v>57</v>
      </c>
      <c r="C37" s="17" t="s">
        <v>27</v>
      </c>
      <c r="D37" s="17">
        <v>16</v>
      </c>
      <c r="E37" s="17">
        <v>16</v>
      </c>
      <c r="F37" s="17">
        <v>8</v>
      </c>
      <c r="G37" s="17">
        <v>15</v>
      </c>
      <c r="H37" s="18">
        <v>19354</v>
      </c>
      <c r="I37" s="18">
        <v>21228</v>
      </c>
      <c r="J37" s="18">
        <v>15640</v>
      </c>
      <c r="K37" s="18">
        <v>16886</v>
      </c>
      <c r="L37" s="19">
        <f t="shared" si="18"/>
        <v>3714</v>
      </c>
      <c r="M37" s="20">
        <f t="shared" si="15"/>
        <v>4342</v>
      </c>
      <c r="N37" s="18">
        <v>14251</v>
      </c>
      <c r="O37" s="18">
        <v>13795</v>
      </c>
      <c r="P37" s="18">
        <v>5103</v>
      </c>
      <c r="Q37" s="18">
        <v>7433</v>
      </c>
      <c r="R37" s="18">
        <v>5409</v>
      </c>
      <c r="S37" s="18">
        <v>6168</v>
      </c>
      <c r="T37" s="18">
        <v>4516</v>
      </c>
      <c r="U37" s="18">
        <v>4725</v>
      </c>
      <c r="V37" s="18">
        <v>316</v>
      </c>
      <c r="W37" s="18">
        <v>222</v>
      </c>
      <c r="X37" s="18">
        <v>3991</v>
      </c>
      <c r="Y37" s="18">
        <v>5001</v>
      </c>
      <c r="Z37" s="18"/>
      <c r="AA37" s="18"/>
      <c r="AB37" s="18">
        <v>5924</v>
      </c>
      <c r="AC37" s="18">
        <v>5495</v>
      </c>
      <c r="AD37" s="18">
        <f t="shared" si="2"/>
        <v>1303.3333333333333</v>
      </c>
      <c r="AE37" s="18">
        <f t="shared" si="16"/>
        <v>1407.1666666666667</v>
      </c>
      <c r="AF37" s="21">
        <f t="shared" si="3"/>
        <v>162.91666666666666</v>
      </c>
      <c r="AG37" s="21">
        <f t="shared" si="4"/>
        <v>93.811111111111117</v>
      </c>
      <c r="AH37" s="22">
        <v>3.2590811289710224</v>
      </c>
      <c r="AI37" s="23">
        <f t="shared" si="5"/>
        <v>0.34584398976982095</v>
      </c>
      <c r="AJ37" s="24">
        <f t="shared" si="6"/>
        <v>0.36527300722492007</v>
      </c>
      <c r="AK37" s="24">
        <f t="shared" si="7"/>
        <v>2.0204603580562659E-2</v>
      </c>
      <c r="AL37" s="25">
        <f t="shared" si="8"/>
        <v>1.3146985668601207E-2</v>
      </c>
      <c r="AM37" s="25">
        <f t="shared" si="9"/>
        <v>0.25517902813299231</v>
      </c>
      <c r="AN37" s="25">
        <f t="shared" si="10"/>
        <v>0.29616250148051643</v>
      </c>
      <c r="AO37" s="25">
        <f t="shared" si="11"/>
        <v>0</v>
      </c>
      <c r="AP37" s="25">
        <f t="shared" si="12"/>
        <v>0</v>
      </c>
      <c r="AQ37" s="25">
        <f t="shared" si="13"/>
        <v>0.37877237851662404</v>
      </c>
      <c r="AR37" s="25">
        <f t="shared" si="14"/>
        <v>0.32541750562596233</v>
      </c>
      <c r="AS37" s="26">
        <f t="shared" si="17"/>
        <v>0.99999999999999989</v>
      </c>
      <c r="AT37" s="26">
        <f t="shared" si="17"/>
        <v>1</v>
      </c>
      <c r="AU37" s="29"/>
      <c r="AV37" s="29"/>
      <c r="AW37" s="29"/>
      <c r="AX37" s="29"/>
      <c r="AY37" s="29"/>
      <c r="AZ37" s="29"/>
      <c r="BA37" s="29"/>
      <c r="BZ37" s="30"/>
    </row>
    <row r="38" spans="1:78" ht="13.5" customHeight="1" x14ac:dyDescent="0.2">
      <c r="A38" s="27">
        <v>201</v>
      </c>
      <c r="B38" s="17" t="s">
        <v>58</v>
      </c>
      <c r="C38" s="17" t="s">
        <v>27</v>
      </c>
      <c r="D38" s="17">
        <v>16</v>
      </c>
      <c r="E38" s="17">
        <v>16</v>
      </c>
      <c r="F38" s="17">
        <v>13</v>
      </c>
      <c r="G38" s="17">
        <v>13</v>
      </c>
      <c r="H38" s="18">
        <v>19718</v>
      </c>
      <c r="I38" s="18">
        <v>21523</v>
      </c>
      <c r="J38" s="18">
        <v>17792</v>
      </c>
      <c r="K38" s="18">
        <v>18947</v>
      </c>
      <c r="L38" s="19">
        <f t="shared" si="18"/>
        <v>1926</v>
      </c>
      <c r="M38" s="20">
        <f t="shared" si="15"/>
        <v>2576</v>
      </c>
      <c r="N38" s="18">
        <v>17116</v>
      </c>
      <c r="O38" s="18">
        <v>18635</v>
      </c>
      <c r="P38" s="18">
        <v>2602</v>
      </c>
      <c r="Q38" s="18">
        <v>2888</v>
      </c>
      <c r="R38" s="18">
        <v>6519</v>
      </c>
      <c r="S38" s="18">
        <v>6902</v>
      </c>
      <c r="T38" s="18">
        <v>5401</v>
      </c>
      <c r="U38" s="18">
        <v>5783</v>
      </c>
      <c r="V38" s="18">
        <v>136</v>
      </c>
      <c r="W38" s="18">
        <v>124</v>
      </c>
      <c r="X38" s="18">
        <v>5937</v>
      </c>
      <c r="Y38" s="18">
        <v>6657</v>
      </c>
      <c r="Z38" s="18"/>
      <c r="AA38" s="18"/>
      <c r="AB38" s="18">
        <v>5200</v>
      </c>
      <c r="AC38" s="18">
        <v>5264</v>
      </c>
      <c r="AD38" s="18">
        <f t="shared" si="2"/>
        <v>1482.6666666666667</v>
      </c>
      <c r="AE38" s="18">
        <f t="shared" si="16"/>
        <v>1578.9166666666667</v>
      </c>
      <c r="AF38" s="21">
        <f t="shared" si="3"/>
        <v>114.05128205128206</v>
      </c>
      <c r="AG38" s="21">
        <f t="shared" si="4"/>
        <v>121.4551282051282</v>
      </c>
      <c r="AH38" s="22">
        <v>4.5593948067879779</v>
      </c>
      <c r="AI38" s="23">
        <f t="shared" si="5"/>
        <v>0.3664006294964029</v>
      </c>
      <c r="AJ38" s="24">
        <f t="shared" si="6"/>
        <v>0.36427930543093895</v>
      </c>
      <c r="AK38" s="24">
        <f t="shared" si="7"/>
        <v>7.6438848920863311E-3</v>
      </c>
      <c r="AL38" s="25">
        <f t="shared" si="8"/>
        <v>6.5445717000052776E-3</v>
      </c>
      <c r="AM38" s="25">
        <f t="shared" si="9"/>
        <v>0.33368929856115109</v>
      </c>
      <c r="AN38" s="25">
        <f t="shared" si="10"/>
        <v>0.35134849844302529</v>
      </c>
      <c r="AO38" s="25">
        <f t="shared" si="11"/>
        <v>0</v>
      </c>
      <c r="AP38" s="25">
        <f t="shared" si="12"/>
        <v>0</v>
      </c>
      <c r="AQ38" s="25">
        <f t="shared" si="13"/>
        <v>0.29226618705035973</v>
      </c>
      <c r="AR38" s="25">
        <f t="shared" si="14"/>
        <v>0.27782762442603048</v>
      </c>
      <c r="AS38" s="26">
        <f t="shared" si="17"/>
        <v>1</v>
      </c>
      <c r="AT38" s="26">
        <f t="shared" si="17"/>
        <v>1</v>
      </c>
      <c r="AU38" s="29"/>
      <c r="AV38" s="29"/>
      <c r="AW38" s="29"/>
      <c r="AX38" s="29"/>
      <c r="AY38" s="29"/>
      <c r="AZ38" s="29"/>
      <c r="BA38" s="29"/>
      <c r="BZ38" s="30"/>
    </row>
    <row r="39" spans="1:78" ht="13.5" customHeight="1" x14ac:dyDescent="0.2">
      <c r="A39" s="27">
        <v>202</v>
      </c>
      <c r="B39" s="17" t="s">
        <v>59</v>
      </c>
      <c r="C39" s="17" t="s">
        <v>27</v>
      </c>
      <c r="D39" s="17">
        <v>14</v>
      </c>
      <c r="E39" s="17">
        <v>14</v>
      </c>
      <c r="F39" s="17">
        <v>14</v>
      </c>
      <c r="G39" s="17">
        <v>15</v>
      </c>
      <c r="H39" s="18">
        <v>34824</v>
      </c>
      <c r="I39" s="18">
        <v>29336</v>
      </c>
      <c r="J39" s="18">
        <v>32967</v>
      </c>
      <c r="K39" s="18">
        <v>23731</v>
      </c>
      <c r="L39" s="19">
        <f t="shared" si="18"/>
        <v>1857</v>
      </c>
      <c r="M39" s="20">
        <f t="shared" si="15"/>
        <v>5605</v>
      </c>
      <c r="N39" s="18">
        <v>29183</v>
      </c>
      <c r="O39" s="18">
        <v>25692</v>
      </c>
      <c r="P39" s="18">
        <v>5641</v>
      </c>
      <c r="Q39" s="18">
        <v>3644</v>
      </c>
      <c r="R39" s="18">
        <v>12414</v>
      </c>
      <c r="S39" s="18">
        <v>10001</v>
      </c>
      <c r="T39" s="18">
        <v>9759</v>
      </c>
      <c r="U39" s="18">
        <v>8458</v>
      </c>
      <c r="V39" s="18">
        <v>133</v>
      </c>
      <c r="W39" s="18">
        <v>101</v>
      </c>
      <c r="X39" s="18">
        <v>8103</v>
      </c>
      <c r="Y39" s="18">
        <v>4931</v>
      </c>
      <c r="Z39" s="18"/>
      <c r="AA39" s="18"/>
      <c r="AB39" s="18">
        <v>12317</v>
      </c>
      <c r="AC39" s="18">
        <v>8698</v>
      </c>
      <c r="AD39" s="18">
        <f t="shared" si="2"/>
        <v>2747.25</v>
      </c>
      <c r="AE39" s="18">
        <f t="shared" si="16"/>
        <v>1977.5833333333333</v>
      </c>
      <c r="AF39" s="21">
        <f t="shared" si="3"/>
        <v>196.23214285714286</v>
      </c>
      <c r="AG39" s="21">
        <f t="shared" si="4"/>
        <v>131.83888888888887</v>
      </c>
      <c r="AH39" s="22">
        <v>-8.9323933022787365</v>
      </c>
      <c r="AI39" s="23">
        <f t="shared" si="5"/>
        <v>0.37655837655837654</v>
      </c>
      <c r="AJ39" s="24">
        <f t="shared" si="6"/>
        <v>0.42143188234798368</v>
      </c>
      <c r="AK39" s="24">
        <f t="shared" si="7"/>
        <v>4.034337367670701E-3</v>
      </c>
      <c r="AL39" s="25">
        <f t="shared" si="8"/>
        <v>4.2560364080738277E-3</v>
      </c>
      <c r="AM39" s="25">
        <f t="shared" si="9"/>
        <v>0.24579124579124578</v>
      </c>
      <c r="AN39" s="25">
        <f t="shared" si="10"/>
        <v>0.20778728245754499</v>
      </c>
      <c r="AO39" s="25">
        <f t="shared" si="11"/>
        <v>0</v>
      </c>
      <c r="AP39" s="25">
        <f t="shared" si="12"/>
        <v>0</v>
      </c>
      <c r="AQ39" s="25">
        <f t="shared" si="13"/>
        <v>0.37361604028270695</v>
      </c>
      <c r="AR39" s="25">
        <f t="shared" si="14"/>
        <v>0.36652479878639754</v>
      </c>
      <c r="AS39" s="26">
        <f t="shared" si="17"/>
        <v>1</v>
      </c>
      <c r="AT39" s="26">
        <f t="shared" si="17"/>
        <v>1</v>
      </c>
      <c r="AU39" s="29"/>
      <c r="AV39" s="29"/>
      <c r="AW39" s="29"/>
      <c r="AX39" s="29"/>
      <c r="AY39" s="29"/>
      <c r="AZ39" s="29"/>
      <c r="BA39" s="29"/>
      <c r="BZ39" s="30"/>
    </row>
    <row r="40" spans="1:78" ht="13.5" customHeight="1" x14ac:dyDescent="0.2">
      <c r="A40" s="27">
        <v>203</v>
      </c>
      <c r="B40" s="17" t="s">
        <v>60</v>
      </c>
      <c r="C40" s="17" t="s">
        <v>27</v>
      </c>
      <c r="D40" s="17">
        <v>11</v>
      </c>
      <c r="E40" s="17">
        <v>11</v>
      </c>
      <c r="F40" s="17">
        <v>10</v>
      </c>
      <c r="G40" s="17">
        <v>11</v>
      </c>
      <c r="H40" s="18">
        <v>13163</v>
      </c>
      <c r="I40" s="18">
        <v>13409</v>
      </c>
      <c r="J40" s="18">
        <v>11329</v>
      </c>
      <c r="K40" s="18">
        <v>11790</v>
      </c>
      <c r="L40" s="19">
        <f t="shared" si="18"/>
        <v>1834</v>
      </c>
      <c r="M40" s="20">
        <f t="shared" si="15"/>
        <v>1619</v>
      </c>
      <c r="N40" s="18">
        <v>11549</v>
      </c>
      <c r="O40" s="18">
        <v>10711</v>
      </c>
      <c r="P40" s="18">
        <v>1614</v>
      </c>
      <c r="Q40" s="18">
        <v>2698</v>
      </c>
      <c r="R40" s="18">
        <v>5513</v>
      </c>
      <c r="S40" s="18">
        <v>5555</v>
      </c>
      <c r="T40" s="18">
        <v>4547</v>
      </c>
      <c r="U40" s="18">
        <v>4029</v>
      </c>
      <c r="V40" s="18">
        <v>63</v>
      </c>
      <c r="W40" s="18">
        <v>65</v>
      </c>
      <c r="X40" s="18">
        <v>2576</v>
      </c>
      <c r="Y40" s="18">
        <v>3434</v>
      </c>
      <c r="Z40" s="18"/>
      <c r="AA40" s="18"/>
      <c r="AB40" s="18">
        <v>3177</v>
      </c>
      <c r="AC40" s="18">
        <v>2736</v>
      </c>
      <c r="AD40" s="18">
        <f t="shared" si="2"/>
        <v>944.08333333333337</v>
      </c>
      <c r="AE40" s="18">
        <f t="shared" si="16"/>
        <v>982.5</v>
      </c>
      <c r="AF40" s="21">
        <f t="shared" si="3"/>
        <v>94.408333333333331</v>
      </c>
      <c r="AG40" s="21">
        <f t="shared" si="4"/>
        <v>89.318181818181813</v>
      </c>
      <c r="AH40" s="22">
        <v>30.111843991970176</v>
      </c>
      <c r="AI40" s="23">
        <f t="shared" si="5"/>
        <v>0.48662723982699269</v>
      </c>
      <c r="AJ40" s="24">
        <f t="shared" si="6"/>
        <v>0.47116200169635286</v>
      </c>
      <c r="AK40" s="24">
        <f t="shared" si="7"/>
        <v>5.5609497749139376E-3</v>
      </c>
      <c r="AL40" s="25">
        <f t="shared" si="8"/>
        <v>5.5131467345207802E-3</v>
      </c>
      <c r="AM40" s="25">
        <f t="shared" si="9"/>
        <v>0.22738105746314768</v>
      </c>
      <c r="AN40" s="25">
        <f t="shared" si="10"/>
        <v>0.2912637828668363</v>
      </c>
      <c r="AO40" s="25">
        <f t="shared" si="11"/>
        <v>0</v>
      </c>
      <c r="AP40" s="25">
        <f t="shared" si="12"/>
        <v>0</v>
      </c>
      <c r="AQ40" s="25">
        <f t="shared" si="13"/>
        <v>0.28043075293494574</v>
      </c>
      <c r="AR40" s="25">
        <f t="shared" si="14"/>
        <v>0.23206106870229007</v>
      </c>
      <c r="AS40" s="26">
        <f t="shared" si="17"/>
        <v>1</v>
      </c>
      <c r="AT40" s="26">
        <f t="shared" si="17"/>
        <v>1</v>
      </c>
      <c r="AU40" s="29"/>
      <c r="AV40" s="29"/>
      <c r="AW40" s="29"/>
      <c r="AX40" s="29"/>
      <c r="AY40" s="29"/>
      <c r="AZ40" s="29"/>
      <c r="BA40" s="29"/>
      <c r="BZ40" s="30"/>
    </row>
    <row r="41" spans="1:78" ht="13.5" customHeight="1" x14ac:dyDescent="0.2">
      <c r="A41" s="27">
        <v>204</v>
      </c>
      <c r="B41" s="17" t="s">
        <v>61</v>
      </c>
      <c r="C41" s="17" t="s">
        <v>27</v>
      </c>
      <c r="D41" s="17">
        <v>13</v>
      </c>
      <c r="E41" s="17">
        <v>13</v>
      </c>
      <c r="F41" s="17">
        <v>12</v>
      </c>
      <c r="G41" s="17">
        <v>13</v>
      </c>
      <c r="H41" s="18">
        <v>21621</v>
      </c>
      <c r="I41" s="18">
        <v>16681</v>
      </c>
      <c r="J41" s="18">
        <v>18938</v>
      </c>
      <c r="K41" s="18">
        <v>13813</v>
      </c>
      <c r="L41" s="19">
        <f t="shared" si="18"/>
        <v>2683</v>
      </c>
      <c r="M41" s="20">
        <f t="shared" si="15"/>
        <v>2868</v>
      </c>
      <c r="N41" s="18">
        <v>18703</v>
      </c>
      <c r="O41" s="18">
        <v>14232</v>
      </c>
      <c r="P41" s="18">
        <v>2918</v>
      </c>
      <c r="Q41" s="18">
        <v>2449</v>
      </c>
      <c r="R41" s="18">
        <v>6582</v>
      </c>
      <c r="S41" s="18">
        <v>5410</v>
      </c>
      <c r="T41" s="18">
        <v>3486</v>
      </c>
      <c r="U41" s="18">
        <v>2969</v>
      </c>
      <c r="V41" s="18">
        <v>86</v>
      </c>
      <c r="W41" s="18">
        <v>81</v>
      </c>
      <c r="X41" s="18">
        <v>5480</v>
      </c>
      <c r="Y41" s="18">
        <v>4625</v>
      </c>
      <c r="Z41" s="18"/>
      <c r="AA41" s="18"/>
      <c r="AB41" s="18">
        <v>6790</v>
      </c>
      <c r="AC41" s="18">
        <v>3697</v>
      </c>
      <c r="AD41" s="18">
        <f t="shared" si="2"/>
        <v>1578.1666666666667</v>
      </c>
      <c r="AE41" s="18">
        <f t="shared" si="16"/>
        <v>1151.0833333333333</v>
      </c>
      <c r="AF41" s="21">
        <f t="shared" si="3"/>
        <v>131.51388888888889</v>
      </c>
      <c r="AG41" s="21">
        <f t="shared" si="4"/>
        <v>88.544871794871796</v>
      </c>
      <c r="AH41" s="22">
        <v>5.9124554509732334</v>
      </c>
      <c r="AI41" s="23">
        <f t="shared" si="5"/>
        <v>0.34755518006125252</v>
      </c>
      <c r="AJ41" s="24">
        <f t="shared" si="6"/>
        <v>0.39166003040613917</v>
      </c>
      <c r="AK41" s="24">
        <f t="shared" si="7"/>
        <v>4.5411342274791428E-3</v>
      </c>
      <c r="AL41" s="25">
        <f t="shared" si="8"/>
        <v>5.8640411206834142E-3</v>
      </c>
      <c r="AM41" s="25">
        <f t="shared" si="9"/>
        <v>0.28936529728588023</v>
      </c>
      <c r="AN41" s="25">
        <f t="shared" si="10"/>
        <v>0.33482950843408382</v>
      </c>
      <c r="AO41" s="25">
        <f t="shared" si="11"/>
        <v>0</v>
      </c>
      <c r="AP41" s="25">
        <f t="shared" si="12"/>
        <v>0</v>
      </c>
      <c r="AQ41" s="25">
        <f t="shared" si="13"/>
        <v>0.3585383884253881</v>
      </c>
      <c r="AR41" s="25">
        <f t="shared" si="14"/>
        <v>0.26764642003909361</v>
      </c>
      <c r="AS41" s="26">
        <f t="shared" si="17"/>
        <v>1</v>
      </c>
      <c r="AT41" s="26">
        <f t="shared" si="17"/>
        <v>1</v>
      </c>
      <c r="AU41" s="29"/>
      <c r="AV41" s="29"/>
      <c r="AW41" s="29"/>
      <c r="AX41" s="29"/>
      <c r="AY41" s="29"/>
      <c r="AZ41" s="29"/>
      <c r="BA41" s="29"/>
      <c r="BZ41" s="30"/>
    </row>
    <row r="42" spans="1:78" ht="13.5" customHeight="1" x14ac:dyDescent="0.2">
      <c r="A42" s="27">
        <v>205</v>
      </c>
      <c r="B42" s="17" t="s">
        <v>62</v>
      </c>
      <c r="C42" s="17" t="s">
        <v>27</v>
      </c>
      <c r="D42" s="17">
        <v>15</v>
      </c>
      <c r="E42" s="17">
        <v>15</v>
      </c>
      <c r="F42" s="17">
        <v>15</v>
      </c>
      <c r="G42" s="17">
        <v>18</v>
      </c>
      <c r="H42" s="18">
        <v>18532</v>
      </c>
      <c r="I42" s="18">
        <v>22753</v>
      </c>
      <c r="J42" s="18">
        <v>14949</v>
      </c>
      <c r="K42" s="18">
        <v>18253</v>
      </c>
      <c r="L42" s="19">
        <f t="shared" si="18"/>
        <v>3583</v>
      </c>
      <c r="M42" s="20">
        <f t="shared" si="15"/>
        <v>4500</v>
      </c>
      <c r="N42" s="18">
        <v>13468</v>
      </c>
      <c r="O42" s="18">
        <v>16467</v>
      </c>
      <c r="P42" s="18">
        <v>5064</v>
      </c>
      <c r="Q42" s="18">
        <v>6286</v>
      </c>
      <c r="R42" s="18">
        <v>3004</v>
      </c>
      <c r="S42" s="18">
        <v>6470</v>
      </c>
      <c r="T42" s="18">
        <v>1592</v>
      </c>
      <c r="U42" s="18">
        <v>1346</v>
      </c>
      <c r="V42" s="18">
        <v>87</v>
      </c>
      <c r="W42" s="18">
        <v>67</v>
      </c>
      <c r="X42" s="18">
        <v>6479</v>
      </c>
      <c r="Y42" s="18">
        <v>6930</v>
      </c>
      <c r="Z42" s="18"/>
      <c r="AA42" s="18"/>
      <c r="AB42" s="18">
        <v>5379</v>
      </c>
      <c r="AC42" s="18">
        <v>4786</v>
      </c>
      <c r="AD42" s="18">
        <f t="shared" si="2"/>
        <v>1245.75</v>
      </c>
      <c r="AE42" s="18">
        <f t="shared" si="16"/>
        <v>1521.0833333333333</v>
      </c>
      <c r="AF42" s="21">
        <f t="shared" si="3"/>
        <v>83.05</v>
      </c>
      <c r="AG42" s="21">
        <f t="shared" si="4"/>
        <v>84.504629629629619</v>
      </c>
      <c r="AH42" s="22">
        <v>7.9732987205636885</v>
      </c>
      <c r="AI42" s="23">
        <f t="shared" si="5"/>
        <v>0.20094989631413473</v>
      </c>
      <c r="AJ42" s="24">
        <f t="shared" si="6"/>
        <v>0.3544622801731222</v>
      </c>
      <c r="AK42" s="24">
        <f t="shared" si="7"/>
        <v>5.8197872767409191E-3</v>
      </c>
      <c r="AL42" s="25">
        <f t="shared" si="8"/>
        <v>3.6706294855640169E-3</v>
      </c>
      <c r="AM42" s="25">
        <f t="shared" si="9"/>
        <v>0.43340691685062543</v>
      </c>
      <c r="AN42" s="25">
        <f t="shared" si="10"/>
        <v>0.37966361693968115</v>
      </c>
      <c r="AO42" s="25">
        <f t="shared" si="11"/>
        <v>0</v>
      </c>
      <c r="AP42" s="25">
        <f t="shared" si="12"/>
        <v>0</v>
      </c>
      <c r="AQ42" s="25">
        <f t="shared" si="13"/>
        <v>0.3598233995584989</v>
      </c>
      <c r="AR42" s="25">
        <f t="shared" si="14"/>
        <v>0.26220347340163258</v>
      </c>
      <c r="AS42" s="26">
        <f t="shared" si="17"/>
        <v>1</v>
      </c>
      <c r="AT42" s="26">
        <f t="shared" si="17"/>
        <v>1</v>
      </c>
      <c r="AU42" s="29"/>
      <c r="AV42" s="29"/>
      <c r="AW42" s="29"/>
      <c r="AX42" s="29"/>
      <c r="AY42" s="29"/>
      <c r="AZ42" s="29"/>
      <c r="BA42" s="29"/>
      <c r="BZ42" s="30"/>
    </row>
    <row r="43" spans="1:78" ht="13.5" customHeight="1" x14ac:dyDescent="0.2">
      <c r="A43" s="27">
        <v>206</v>
      </c>
      <c r="B43" s="17" t="s">
        <v>63</v>
      </c>
      <c r="C43" s="17" t="s">
        <v>27</v>
      </c>
      <c r="D43" s="17">
        <v>10</v>
      </c>
      <c r="E43" s="17">
        <v>10</v>
      </c>
      <c r="F43" s="17">
        <v>9</v>
      </c>
      <c r="G43" s="17">
        <v>10</v>
      </c>
      <c r="H43" s="18">
        <v>7825</v>
      </c>
      <c r="I43" s="18">
        <v>8782</v>
      </c>
      <c r="J43" s="18">
        <v>7255</v>
      </c>
      <c r="K43" s="18">
        <v>8008</v>
      </c>
      <c r="L43" s="19">
        <f t="shared" si="18"/>
        <v>570</v>
      </c>
      <c r="M43" s="20">
        <f t="shared" si="15"/>
        <v>774</v>
      </c>
      <c r="N43" s="18">
        <v>7032</v>
      </c>
      <c r="O43" s="18">
        <v>7557</v>
      </c>
      <c r="P43" s="18">
        <v>793</v>
      </c>
      <c r="Q43" s="18">
        <v>1225</v>
      </c>
      <c r="R43" s="18">
        <v>2066</v>
      </c>
      <c r="S43" s="18">
        <v>2048</v>
      </c>
      <c r="T43" s="18">
        <v>1493</v>
      </c>
      <c r="U43" s="18">
        <v>1229</v>
      </c>
      <c r="V43" s="18">
        <v>50</v>
      </c>
      <c r="W43" s="18">
        <v>43</v>
      </c>
      <c r="X43" s="18">
        <v>2697</v>
      </c>
      <c r="Y43" s="18">
        <v>3565</v>
      </c>
      <c r="Z43" s="18"/>
      <c r="AA43" s="18"/>
      <c r="AB43" s="18">
        <v>2442</v>
      </c>
      <c r="AC43" s="18">
        <v>2352</v>
      </c>
      <c r="AD43" s="18">
        <f t="shared" si="2"/>
        <v>604.58333333333337</v>
      </c>
      <c r="AE43" s="18">
        <f t="shared" si="16"/>
        <v>667.33333333333337</v>
      </c>
      <c r="AF43" s="21">
        <f t="shared" si="3"/>
        <v>67.175925925925924</v>
      </c>
      <c r="AG43" s="21">
        <f t="shared" si="4"/>
        <v>66.733333333333334</v>
      </c>
      <c r="AH43" s="22">
        <v>3.045930701047542</v>
      </c>
      <c r="AI43" s="23">
        <f t="shared" si="5"/>
        <v>0.28476912474155752</v>
      </c>
      <c r="AJ43" s="24">
        <f t="shared" si="6"/>
        <v>0.25574425574425574</v>
      </c>
      <c r="AK43" s="24">
        <f t="shared" si="7"/>
        <v>6.8917987594762234E-3</v>
      </c>
      <c r="AL43" s="25">
        <f t="shared" si="8"/>
        <v>5.36963036963037E-3</v>
      </c>
      <c r="AM43" s="25">
        <f t="shared" si="9"/>
        <v>0.3717436250861475</v>
      </c>
      <c r="AN43" s="25">
        <f t="shared" si="10"/>
        <v>0.44517982017982016</v>
      </c>
      <c r="AO43" s="25">
        <f t="shared" si="11"/>
        <v>0</v>
      </c>
      <c r="AP43" s="25">
        <f t="shared" si="12"/>
        <v>0</v>
      </c>
      <c r="AQ43" s="25">
        <f t="shared" si="13"/>
        <v>0.33659545141281877</v>
      </c>
      <c r="AR43" s="25">
        <f t="shared" si="14"/>
        <v>0.2937062937062937</v>
      </c>
      <c r="AS43" s="26">
        <f t="shared" si="17"/>
        <v>1</v>
      </c>
      <c r="AT43" s="26">
        <f t="shared" si="17"/>
        <v>1</v>
      </c>
      <c r="AU43" s="29"/>
      <c r="AV43" s="29"/>
      <c r="AW43" s="29"/>
      <c r="AX43" s="29"/>
      <c r="AY43" s="29"/>
      <c r="AZ43" s="29"/>
      <c r="BA43" s="29"/>
      <c r="BZ43" s="30"/>
    </row>
    <row r="44" spans="1:78" ht="13.5" customHeight="1" x14ac:dyDescent="0.2">
      <c r="A44" s="27">
        <v>207</v>
      </c>
      <c r="B44" s="17" t="s">
        <v>64</v>
      </c>
      <c r="C44" s="17" t="s">
        <v>27</v>
      </c>
      <c r="D44" s="17">
        <v>9</v>
      </c>
      <c r="E44" s="17">
        <v>9</v>
      </c>
      <c r="F44" s="17">
        <v>5</v>
      </c>
      <c r="G44" s="17">
        <v>6</v>
      </c>
      <c r="H44" s="18">
        <v>10698</v>
      </c>
      <c r="I44" s="18">
        <v>10209</v>
      </c>
      <c r="J44" s="18">
        <v>9900</v>
      </c>
      <c r="K44" s="18">
        <v>8663</v>
      </c>
      <c r="L44" s="19">
        <f t="shared" si="18"/>
        <v>798</v>
      </c>
      <c r="M44" s="20">
        <f t="shared" si="15"/>
        <v>1546</v>
      </c>
      <c r="N44" s="18">
        <v>9134</v>
      </c>
      <c r="O44" s="18">
        <v>9155</v>
      </c>
      <c r="P44" s="18">
        <v>1564</v>
      </c>
      <c r="Q44" s="18">
        <v>1054</v>
      </c>
      <c r="R44" s="18">
        <v>2086</v>
      </c>
      <c r="S44" s="18">
        <v>1780</v>
      </c>
      <c r="T44" s="18">
        <v>1656</v>
      </c>
      <c r="U44" s="18">
        <v>1286</v>
      </c>
      <c r="V44" s="18">
        <v>24</v>
      </c>
      <c r="W44" s="18">
        <v>27</v>
      </c>
      <c r="X44" s="18">
        <v>6279</v>
      </c>
      <c r="Y44" s="18">
        <v>5137</v>
      </c>
      <c r="Z44" s="18"/>
      <c r="AA44" s="18"/>
      <c r="AB44" s="18">
        <v>1511</v>
      </c>
      <c r="AC44" s="18">
        <v>1719</v>
      </c>
      <c r="AD44" s="18">
        <f t="shared" si="2"/>
        <v>825</v>
      </c>
      <c r="AE44" s="18">
        <f t="shared" si="16"/>
        <v>721.91666666666663</v>
      </c>
      <c r="AF44" s="21">
        <f t="shared" si="3"/>
        <v>165</v>
      </c>
      <c r="AG44" s="21">
        <f t="shared" si="4"/>
        <v>120.31944444444444</v>
      </c>
      <c r="AH44" s="22">
        <v>50.597199341021394</v>
      </c>
      <c r="AI44" s="23">
        <f t="shared" si="5"/>
        <v>0.2107070707070707</v>
      </c>
      <c r="AJ44" s="24">
        <f t="shared" si="6"/>
        <v>0.2054715456539305</v>
      </c>
      <c r="AK44" s="24">
        <f t="shared" si="7"/>
        <v>2.4242424242424242E-3</v>
      </c>
      <c r="AL44" s="25">
        <f t="shared" si="8"/>
        <v>3.1167032205933281E-3</v>
      </c>
      <c r="AM44" s="25">
        <f t="shared" si="9"/>
        <v>0.63424242424242427</v>
      </c>
      <c r="AN44" s="25">
        <f t="shared" si="10"/>
        <v>0.59298164608103432</v>
      </c>
      <c r="AO44" s="25">
        <f t="shared" si="11"/>
        <v>0</v>
      </c>
      <c r="AP44" s="25">
        <f t="shared" si="12"/>
        <v>0</v>
      </c>
      <c r="AQ44" s="25">
        <f t="shared" si="13"/>
        <v>0.15262626262626264</v>
      </c>
      <c r="AR44" s="25">
        <f t="shared" si="14"/>
        <v>0.19843010504444189</v>
      </c>
      <c r="AS44" s="26">
        <f t="shared" si="17"/>
        <v>1</v>
      </c>
      <c r="AT44" s="26">
        <f t="shared" si="17"/>
        <v>1</v>
      </c>
      <c r="AU44" s="29"/>
      <c r="AV44" s="29"/>
      <c r="AW44" s="29"/>
      <c r="AX44" s="29"/>
      <c r="AY44" s="29"/>
      <c r="AZ44" s="29"/>
      <c r="BA44" s="29"/>
      <c r="BZ44" s="30"/>
    </row>
    <row r="45" spans="1:78" ht="13.5" customHeight="1" x14ac:dyDescent="0.2">
      <c r="A45" s="27">
        <v>208</v>
      </c>
      <c r="B45" s="17" t="s">
        <v>65</v>
      </c>
      <c r="C45" s="17" t="s">
        <v>27</v>
      </c>
      <c r="D45" s="17">
        <v>11</v>
      </c>
      <c r="E45" s="17">
        <v>11</v>
      </c>
      <c r="F45" s="17">
        <v>4</v>
      </c>
      <c r="G45" s="17">
        <v>7</v>
      </c>
      <c r="H45" s="18">
        <v>13828</v>
      </c>
      <c r="I45" s="18">
        <v>19686</v>
      </c>
      <c r="J45" s="18">
        <v>12253</v>
      </c>
      <c r="K45" s="18">
        <v>18075</v>
      </c>
      <c r="L45" s="19">
        <f t="shared" si="18"/>
        <v>1575</v>
      </c>
      <c r="M45" s="20">
        <f t="shared" si="15"/>
        <v>1611</v>
      </c>
      <c r="N45" s="18">
        <v>12052</v>
      </c>
      <c r="O45" s="18">
        <v>15118</v>
      </c>
      <c r="P45" s="18">
        <v>1776</v>
      </c>
      <c r="Q45" s="18">
        <v>4568</v>
      </c>
      <c r="R45" s="18">
        <v>3067</v>
      </c>
      <c r="S45" s="18">
        <v>4722</v>
      </c>
      <c r="T45" s="18">
        <v>2477</v>
      </c>
      <c r="U45" s="18">
        <v>3002</v>
      </c>
      <c r="V45" s="18">
        <v>75</v>
      </c>
      <c r="W45" s="18">
        <v>81</v>
      </c>
      <c r="X45" s="18">
        <v>6790</v>
      </c>
      <c r="Y45" s="18">
        <v>9662</v>
      </c>
      <c r="Z45" s="18"/>
      <c r="AA45" s="18"/>
      <c r="AB45" s="18">
        <v>2321</v>
      </c>
      <c r="AC45" s="18">
        <v>3610</v>
      </c>
      <c r="AD45" s="18">
        <f t="shared" si="2"/>
        <v>1021.0833333333334</v>
      </c>
      <c r="AE45" s="18">
        <f t="shared" si="16"/>
        <v>1506.25</v>
      </c>
      <c r="AF45" s="21">
        <f t="shared" si="3"/>
        <v>255.27083333333334</v>
      </c>
      <c r="AG45" s="21">
        <f t="shared" si="4"/>
        <v>215.17857142857142</v>
      </c>
      <c r="AH45" s="22">
        <v>25.605274535235623</v>
      </c>
      <c r="AI45" s="23">
        <f t="shared" si="5"/>
        <v>0.25030604749857177</v>
      </c>
      <c r="AJ45" s="24">
        <f t="shared" si="6"/>
        <v>0.2612448132780083</v>
      </c>
      <c r="AK45" s="24">
        <f t="shared" si="7"/>
        <v>6.1209499714355671E-3</v>
      </c>
      <c r="AL45" s="25">
        <f t="shared" si="8"/>
        <v>4.4813278008298757E-3</v>
      </c>
      <c r="AM45" s="25">
        <f t="shared" si="9"/>
        <v>0.55415000408063331</v>
      </c>
      <c r="AN45" s="25">
        <f t="shared" si="10"/>
        <v>0.53455048409405259</v>
      </c>
      <c r="AO45" s="25">
        <f t="shared" si="11"/>
        <v>0</v>
      </c>
      <c r="AP45" s="25">
        <f t="shared" si="12"/>
        <v>0</v>
      </c>
      <c r="AQ45" s="25">
        <f t="shared" si="13"/>
        <v>0.18942299844935934</v>
      </c>
      <c r="AR45" s="25">
        <f t="shared" si="14"/>
        <v>0.19972337482710928</v>
      </c>
      <c r="AS45" s="26">
        <f t="shared" si="17"/>
        <v>1</v>
      </c>
      <c r="AT45" s="26">
        <f t="shared" si="17"/>
        <v>1</v>
      </c>
      <c r="AU45" s="29"/>
      <c r="AV45" s="29"/>
      <c r="AW45" s="29"/>
      <c r="AX45" s="29"/>
      <c r="AY45" s="29"/>
      <c r="AZ45" s="29"/>
      <c r="BA45" s="29"/>
      <c r="BZ45" s="30"/>
    </row>
    <row r="46" spans="1:78" ht="13.5" customHeight="1" x14ac:dyDescent="0.2">
      <c r="A46" s="27">
        <v>209</v>
      </c>
      <c r="B46" s="17" t="s">
        <v>66</v>
      </c>
      <c r="C46" s="17" t="s">
        <v>27</v>
      </c>
      <c r="D46" s="17">
        <v>9</v>
      </c>
      <c r="E46" s="17">
        <v>9</v>
      </c>
      <c r="F46" s="17">
        <v>4</v>
      </c>
      <c r="G46" s="17">
        <v>7</v>
      </c>
      <c r="H46" s="18">
        <v>10720</v>
      </c>
      <c r="I46" s="18">
        <v>13311</v>
      </c>
      <c r="J46" s="18">
        <v>9916</v>
      </c>
      <c r="K46" s="18">
        <v>12268</v>
      </c>
      <c r="L46" s="19">
        <f t="shared" si="18"/>
        <v>804</v>
      </c>
      <c r="M46" s="20">
        <f t="shared" si="15"/>
        <v>1043</v>
      </c>
      <c r="N46" s="18">
        <v>9663</v>
      </c>
      <c r="O46" s="18">
        <v>11794</v>
      </c>
      <c r="P46" s="18">
        <v>1057</v>
      </c>
      <c r="Q46" s="18">
        <v>1517</v>
      </c>
      <c r="R46" s="18">
        <v>1605</v>
      </c>
      <c r="S46" s="18">
        <v>1831</v>
      </c>
      <c r="T46" s="18">
        <v>1230</v>
      </c>
      <c r="U46" s="18">
        <v>1405</v>
      </c>
      <c r="V46" s="18">
        <v>55</v>
      </c>
      <c r="W46" s="18">
        <v>33</v>
      </c>
      <c r="X46" s="18">
        <v>6925</v>
      </c>
      <c r="Y46" s="18">
        <v>8932</v>
      </c>
      <c r="Z46" s="18"/>
      <c r="AA46" s="18"/>
      <c r="AB46" s="18">
        <v>1331</v>
      </c>
      <c r="AC46" s="18">
        <v>1472</v>
      </c>
      <c r="AD46" s="18">
        <f t="shared" si="2"/>
        <v>826.33333333333337</v>
      </c>
      <c r="AE46" s="18">
        <f t="shared" si="16"/>
        <v>1022.3333333333334</v>
      </c>
      <c r="AF46" s="21">
        <f t="shared" si="3"/>
        <v>206.58333333333334</v>
      </c>
      <c r="AG46" s="21">
        <f t="shared" si="4"/>
        <v>146.04761904761907</v>
      </c>
      <c r="AH46" s="22">
        <v>39.599922315012627</v>
      </c>
      <c r="AI46" s="23">
        <f t="shared" si="5"/>
        <v>0.1618596208148447</v>
      </c>
      <c r="AJ46" s="24">
        <f t="shared" si="6"/>
        <v>0.14925008151287902</v>
      </c>
      <c r="AK46" s="24">
        <f t="shared" si="7"/>
        <v>5.5465913674868899E-3</v>
      </c>
      <c r="AL46" s="25">
        <f t="shared" si="8"/>
        <v>2.6899250081512879E-3</v>
      </c>
      <c r="AM46" s="25">
        <f t="shared" si="9"/>
        <v>0.6983662767244857</v>
      </c>
      <c r="AN46" s="25">
        <f t="shared" si="10"/>
        <v>0.72807303553961522</v>
      </c>
      <c r="AO46" s="25">
        <f t="shared" si="11"/>
        <v>0</v>
      </c>
      <c r="AP46" s="25">
        <f t="shared" si="12"/>
        <v>0</v>
      </c>
      <c r="AQ46" s="25">
        <f t="shared" si="13"/>
        <v>0.13422751109318273</v>
      </c>
      <c r="AR46" s="25">
        <f t="shared" si="14"/>
        <v>0.11998695793935442</v>
      </c>
      <c r="AS46" s="26">
        <f t="shared" si="17"/>
        <v>1</v>
      </c>
      <c r="AT46" s="26">
        <f t="shared" si="17"/>
        <v>1</v>
      </c>
      <c r="AU46" s="29"/>
      <c r="AV46" s="29"/>
      <c r="AW46" s="29"/>
      <c r="AX46" s="29"/>
      <c r="AY46" s="29"/>
      <c r="AZ46" s="29"/>
      <c r="BA46" s="29"/>
      <c r="BZ46" s="30"/>
    </row>
    <row r="47" spans="1:78" ht="13.5" customHeight="1" x14ac:dyDescent="0.2">
      <c r="A47" s="27">
        <v>210</v>
      </c>
      <c r="B47" s="17" t="s">
        <v>67</v>
      </c>
      <c r="C47" s="17" t="s">
        <v>27</v>
      </c>
      <c r="D47" s="17">
        <v>10</v>
      </c>
      <c r="E47" s="17">
        <v>10</v>
      </c>
      <c r="F47" s="17">
        <v>5</v>
      </c>
      <c r="G47" s="17">
        <v>5</v>
      </c>
      <c r="H47" s="18">
        <v>11709</v>
      </c>
      <c r="I47" s="18">
        <v>11082</v>
      </c>
      <c r="J47" s="18">
        <v>10636</v>
      </c>
      <c r="K47" s="18">
        <v>9820</v>
      </c>
      <c r="L47" s="19">
        <f t="shared" si="18"/>
        <v>1073</v>
      </c>
      <c r="M47" s="20">
        <f t="shared" si="15"/>
        <v>1262</v>
      </c>
      <c r="N47" s="18">
        <v>10398</v>
      </c>
      <c r="O47" s="18">
        <v>9944</v>
      </c>
      <c r="P47" s="18">
        <v>1311</v>
      </c>
      <c r="Q47" s="18">
        <v>1138</v>
      </c>
      <c r="R47" s="18">
        <v>4277</v>
      </c>
      <c r="S47" s="18">
        <v>3829</v>
      </c>
      <c r="T47" s="18">
        <v>3024</v>
      </c>
      <c r="U47" s="18">
        <v>1983</v>
      </c>
      <c r="V47" s="18">
        <v>25</v>
      </c>
      <c r="W47" s="18">
        <v>35</v>
      </c>
      <c r="X47" s="18">
        <v>3555</v>
      </c>
      <c r="Y47" s="18">
        <v>3331</v>
      </c>
      <c r="Z47" s="18"/>
      <c r="AA47" s="18"/>
      <c r="AB47" s="18">
        <v>2779</v>
      </c>
      <c r="AC47" s="18">
        <v>2625</v>
      </c>
      <c r="AD47" s="18">
        <f t="shared" si="2"/>
        <v>886.33333333333337</v>
      </c>
      <c r="AE47" s="18">
        <f t="shared" si="16"/>
        <v>818.33333333333337</v>
      </c>
      <c r="AF47" s="21">
        <f t="shared" si="3"/>
        <v>177.26666666666668</v>
      </c>
      <c r="AG47" s="21">
        <f t="shared" si="4"/>
        <v>163.66666666666669</v>
      </c>
      <c r="AH47" s="22">
        <v>5.6136037697193144</v>
      </c>
      <c r="AI47" s="23">
        <f t="shared" si="5"/>
        <v>0.40212485896953742</v>
      </c>
      <c r="AJ47" s="24">
        <f t="shared" si="6"/>
        <v>0.38991853360488798</v>
      </c>
      <c r="AK47" s="24">
        <f t="shared" si="7"/>
        <v>2.3505077096652878E-3</v>
      </c>
      <c r="AL47" s="25">
        <f t="shared" si="8"/>
        <v>3.564154786150713E-3</v>
      </c>
      <c r="AM47" s="25">
        <f t="shared" si="9"/>
        <v>0.33424219631440394</v>
      </c>
      <c r="AN47" s="25">
        <f t="shared" si="10"/>
        <v>0.33920570264765781</v>
      </c>
      <c r="AO47" s="25">
        <f t="shared" si="11"/>
        <v>0</v>
      </c>
      <c r="AP47" s="25">
        <f t="shared" si="12"/>
        <v>0</v>
      </c>
      <c r="AQ47" s="25">
        <f t="shared" si="13"/>
        <v>0.26128243700639336</v>
      </c>
      <c r="AR47" s="25">
        <f t="shared" si="14"/>
        <v>0.26731160896130346</v>
      </c>
      <c r="AS47" s="26">
        <f t="shared" si="17"/>
        <v>1</v>
      </c>
      <c r="AT47" s="26">
        <f t="shared" si="17"/>
        <v>1</v>
      </c>
      <c r="AU47" s="29"/>
      <c r="AV47" s="29"/>
      <c r="AW47" s="29"/>
      <c r="AX47" s="29"/>
      <c r="AY47" s="29"/>
      <c r="AZ47" s="29"/>
      <c r="BA47" s="29"/>
      <c r="BZ47" s="30"/>
    </row>
    <row r="48" spans="1:78" ht="13.5" customHeight="1" x14ac:dyDescent="0.2">
      <c r="A48" s="27">
        <v>211</v>
      </c>
      <c r="B48" s="17" t="s">
        <v>68</v>
      </c>
      <c r="C48" s="17" t="s">
        <v>27</v>
      </c>
      <c r="D48" s="17">
        <v>10</v>
      </c>
      <c r="E48" s="17">
        <v>10</v>
      </c>
      <c r="F48" s="17">
        <v>4</v>
      </c>
      <c r="G48" s="17">
        <v>5</v>
      </c>
      <c r="H48" s="18">
        <v>12532</v>
      </c>
      <c r="I48" s="18">
        <v>12009</v>
      </c>
      <c r="J48" s="18">
        <v>10719</v>
      </c>
      <c r="K48" s="18">
        <v>10052</v>
      </c>
      <c r="L48" s="19">
        <f t="shared" si="18"/>
        <v>1813</v>
      </c>
      <c r="M48" s="20">
        <f t="shared" si="15"/>
        <v>1957</v>
      </c>
      <c r="N48" s="18">
        <v>10513</v>
      </c>
      <c r="O48" s="18">
        <v>10640</v>
      </c>
      <c r="P48" s="18">
        <v>2019</v>
      </c>
      <c r="Q48" s="18">
        <v>1369</v>
      </c>
      <c r="R48" s="18">
        <v>2837</v>
      </c>
      <c r="S48" s="18">
        <v>2806</v>
      </c>
      <c r="T48" s="18">
        <v>2171</v>
      </c>
      <c r="U48" s="18">
        <v>2024</v>
      </c>
      <c r="V48" s="18">
        <v>51</v>
      </c>
      <c r="W48" s="18">
        <v>57</v>
      </c>
      <c r="X48" s="18">
        <v>4601</v>
      </c>
      <c r="Y48" s="18">
        <v>4174</v>
      </c>
      <c r="Z48" s="18"/>
      <c r="AA48" s="18"/>
      <c r="AB48" s="18">
        <v>3230</v>
      </c>
      <c r="AC48" s="18">
        <v>3015</v>
      </c>
      <c r="AD48" s="18">
        <f t="shared" si="2"/>
        <v>893.25</v>
      </c>
      <c r="AE48" s="18">
        <f t="shared" si="16"/>
        <v>837.66666666666663</v>
      </c>
      <c r="AF48" s="21">
        <f t="shared" si="3"/>
        <v>223.3125</v>
      </c>
      <c r="AG48" s="21">
        <f t="shared" si="4"/>
        <v>167.53333333333333</v>
      </c>
      <c r="AH48" s="22">
        <v>18.20227247159411</v>
      </c>
      <c r="AI48" s="23">
        <f t="shared" si="5"/>
        <v>0.26467021177348632</v>
      </c>
      <c r="AJ48" s="24">
        <f t="shared" si="6"/>
        <v>0.27914842817349783</v>
      </c>
      <c r="AK48" s="24">
        <f t="shared" si="7"/>
        <v>4.7579065211307021E-3</v>
      </c>
      <c r="AL48" s="25">
        <f t="shared" si="8"/>
        <v>5.6705133306804616E-3</v>
      </c>
      <c r="AM48" s="25">
        <f t="shared" si="9"/>
        <v>0.42923780203377182</v>
      </c>
      <c r="AN48" s="25">
        <f t="shared" si="10"/>
        <v>0.41524074810982892</v>
      </c>
      <c r="AO48" s="25">
        <f t="shared" si="11"/>
        <v>0</v>
      </c>
      <c r="AP48" s="25">
        <f t="shared" si="12"/>
        <v>0</v>
      </c>
      <c r="AQ48" s="25">
        <f t="shared" si="13"/>
        <v>0.30133407967161113</v>
      </c>
      <c r="AR48" s="25">
        <f t="shared" si="14"/>
        <v>0.29994031038599284</v>
      </c>
      <c r="AS48" s="26">
        <f t="shared" si="17"/>
        <v>1</v>
      </c>
      <c r="AT48" s="26">
        <f t="shared" si="17"/>
        <v>1</v>
      </c>
      <c r="AU48" s="29"/>
      <c r="AV48" s="29"/>
      <c r="AW48" s="29"/>
      <c r="AX48" s="29"/>
      <c r="AY48" s="29"/>
      <c r="AZ48" s="29"/>
      <c r="BA48" s="29"/>
      <c r="BZ48" s="30"/>
    </row>
    <row r="49" spans="1:78" ht="13.5" customHeight="1" x14ac:dyDescent="0.2">
      <c r="A49" s="27">
        <v>212</v>
      </c>
      <c r="B49" s="17" t="s">
        <v>69</v>
      </c>
      <c r="C49" s="17" t="s">
        <v>27</v>
      </c>
      <c r="D49" s="17">
        <v>14</v>
      </c>
      <c r="E49" s="17">
        <v>14</v>
      </c>
      <c r="F49" s="17">
        <v>10</v>
      </c>
      <c r="G49" s="17">
        <v>12</v>
      </c>
      <c r="H49" s="18">
        <v>13734</v>
      </c>
      <c r="I49" s="18">
        <v>16137</v>
      </c>
      <c r="J49" s="18">
        <v>12554</v>
      </c>
      <c r="K49" s="18">
        <v>14493</v>
      </c>
      <c r="L49" s="19">
        <f t="shared" si="18"/>
        <v>1180</v>
      </c>
      <c r="M49" s="20">
        <f t="shared" si="15"/>
        <v>1644</v>
      </c>
      <c r="N49" s="18">
        <v>12080</v>
      </c>
      <c r="O49" s="18">
        <v>14378</v>
      </c>
      <c r="P49" s="18">
        <v>1654</v>
      </c>
      <c r="Q49" s="18">
        <v>1759</v>
      </c>
      <c r="R49" s="18">
        <v>2269</v>
      </c>
      <c r="S49" s="18">
        <v>2694</v>
      </c>
      <c r="T49" s="18">
        <v>1447</v>
      </c>
      <c r="U49" s="18">
        <v>1444</v>
      </c>
      <c r="V49" s="18">
        <v>56</v>
      </c>
      <c r="W49" s="18">
        <v>110</v>
      </c>
      <c r="X49" s="18">
        <v>6856</v>
      </c>
      <c r="Y49" s="18">
        <v>7741</v>
      </c>
      <c r="Z49" s="18"/>
      <c r="AA49" s="18"/>
      <c r="AB49" s="18">
        <v>3373</v>
      </c>
      <c r="AC49" s="18">
        <v>3948</v>
      </c>
      <c r="AD49" s="18">
        <f t="shared" si="2"/>
        <v>1046.1666666666667</v>
      </c>
      <c r="AE49" s="18">
        <f t="shared" si="16"/>
        <v>1207.75</v>
      </c>
      <c r="AF49" s="21">
        <f t="shared" si="3"/>
        <v>104.61666666666667</v>
      </c>
      <c r="AG49" s="21">
        <f t="shared" si="4"/>
        <v>100.64583333333333</v>
      </c>
      <c r="AH49" s="22">
        <v>21.522668947818648</v>
      </c>
      <c r="AI49" s="23">
        <f t="shared" si="5"/>
        <v>0.18073920662736975</v>
      </c>
      <c r="AJ49" s="24">
        <f t="shared" si="6"/>
        <v>0.18588283999172014</v>
      </c>
      <c r="AK49" s="24">
        <f t="shared" si="7"/>
        <v>4.4607296479209817E-3</v>
      </c>
      <c r="AL49" s="25">
        <f t="shared" si="8"/>
        <v>7.5898709721934727E-3</v>
      </c>
      <c r="AM49" s="25">
        <f t="shared" si="9"/>
        <v>0.54612075832404017</v>
      </c>
      <c r="AN49" s="25">
        <f t="shared" si="10"/>
        <v>0.53411991996136066</v>
      </c>
      <c r="AO49" s="25">
        <f t="shared" si="11"/>
        <v>0</v>
      </c>
      <c r="AP49" s="25">
        <f t="shared" si="12"/>
        <v>0</v>
      </c>
      <c r="AQ49" s="25">
        <f t="shared" si="13"/>
        <v>0.26867930540066909</v>
      </c>
      <c r="AR49" s="25">
        <f t="shared" si="14"/>
        <v>0.27240736907472574</v>
      </c>
      <c r="AS49" s="26">
        <f t="shared" si="17"/>
        <v>1</v>
      </c>
      <c r="AT49" s="26">
        <f t="shared" si="17"/>
        <v>1</v>
      </c>
      <c r="AU49" s="29"/>
      <c r="AV49" s="29"/>
      <c r="AW49" s="29"/>
      <c r="AX49" s="29"/>
      <c r="AY49" s="29"/>
      <c r="AZ49" s="29"/>
      <c r="BA49" s="29"/>
      <c r="BZ49" s="30"/>
    </row>
    <row r="50" spans="1:78" ht="13.5" customHeight="1" x14ac:dyDescent="0.2">
      <c r="A50" s="27">
        <v>213</v>
      </c>
      <c r="B50" s="17" t="s">
        <v>70</v>
      </c>
      <c r="C50" s="17" t="s">
        <v>27</v>
      </c>
      <c r="D50" s="17">
        <v>7</v>
      </c>
      <c r="E50" s="17">
        <v>7</v>
      </c>
      <c r="F50" s="17">
        <v>2</v>
      </c>
      <c r="G50" s="17">
        <v>5</v>
      </c>
      <c r="H50" s="18">
        <v>7111</v>
      </c>
      <c r="I50" s="18">
        <v>7605</v>
      </c>
      <c r="J50" s="18">
        <v>6332</v>
      </c>
      <c r="K50" s="18">
        <v>6573</v>
      </c>
      <c r="L50" s="19">
        <f t="shared" si="18"/>
        <v>779</v>
      </c>
      <c r="M50" s="20">
        <f t="shared" si="15"/>
        <v>1032</v>
      </c>
      <c r="N50" s="18">
        <v>6042</v>
      </c>
      <c r="O50" s="18">
        <v>6439</v>
      </c>
      <c r="P50" s="18">
        <v>1069</v>
      </c>
      <c r="Q50" s="18">
        <v>1166</v>
      </c>
      <c r="R50" s="18">
        <v>1141</v>
      </c>
      <c r="S50" s="18">
        <v>1062</v>
      </c>
      <c r="T50" s="18">
        <v>694</v>
      </c>
      <c r="U50" s="18">
        <v>546</v>
      </c>
      <c r="V50" s="18">
        <v>16</v>
      </c>
      <c r="W50" s="18">
        <v>30</v>
      </c>
      <c r="X50" s="18">
        <v>3451</v>
      </c>
      <c r="Y50" s="18">
        <v>3740</v>
      </c>
      <c r="Z50" s="18"/>
      <c r="AA50" s="18"/>
      <c r="AB50" s="18">
        <v>1724</v>
      </c>
      <c r="AC50" s="18">
        <v>1741</v>
      </c>
      <c r="AD50" s="18">
        <f t="shared" si="2"/>
        <v>527.66666666666663</v>
      </c>
      <c r="AE50" s="18">
        <f t="shared" si="16"/>
        <v>547.75</v>
      </c>
      <c r="AF50" s="21">
        <f t="shared" si="3"/>
        <v>263.83333333333331</v>
      </c>
      <c r="AG50" s="21">
        <f t="shared" si="4"/>
        <v>109.55</v>
      </c>
      <c r="AH50" s="22">
        <v>9.821910415542364</v>
      </c>
      <c r="AI50" s="23">
        <f t="shared" si="5"/>
        <v>0.18019583070120027</v>
      </c>
      <c r="AJ50" s="24">
        <f t="shared" si="6"/>
        <v>0.16157005933363761</v>
      </c>
      <c r="AK50" s="24">
        <f t="shared" si="7"/>
        <v>2.5268477574226151E-3</v>
      </c>
      <c r="AL50" s="25">
        <f t="shared" si="8"/>
        <v>4.5641259698767688E-3</v>
      </c>
      <c r="AM50" s="25">
        <f t="shared" si="9"/>
        <v>0.54500947567909031</v>
      </c>
      <c r="AN50" s="25">
        <f t="shared" si="10"/>
        <v>0.56899437091130378</v>
      </c>
      <c r="AO50" s="25">
        <f t="shared" si="11"/>
        <v>0</v>
      </c>
      <c r="AP50" s="25">
        <f t="shared" si="12"/>
        <v>0</v>
      </c>
      <c r="AQ50" s="25">
        <f t="shared" si="13"/>
        <v>0.27226784586228681</v>
      </c>
      <c r="AR50" s="25">
        <f t="shared" si="14"/>
        <v>0.26487144378518179</v>
      </c>
      <c r="AS50" s="26">
        <f t="shared" si="17"/>
        <v>1</v>
      </c>
      <c r="AT50" s="26">
        <f t="shared" si="17"/>
        <v>1</v>
      </c>
      <c r="AU50" s="29"/>
      <c r="AV50" s="29"/>
      <c r="AW50" s="29"/>
      <c r="AX50" s="29"/>
      <c r="AY50" s="29"/>
      <c r="AZ50" s="29"/>
      <c r="BA50" s="29"/>
      <c r="BZ50" s="30"/>
    </row>
    <row r="51" spans="1:78" ht="13.5" customHeight="1" x14ac:dyDescent="0.2">
      <c r="A51" s="27">
        <v>214</v>
      </c>
      <c r="B51" s="17" t="s">
        <v>71</v>
      </c>
      <c r="C51" s="17" t="s">
        <v>27</v>
      </c>
      <c r="D51" s="17">
        <v>13</v>
      </c>
      <c r="E51" s="17">
        <v>13</v>
      </c>
      <c r="F51" s="17">
        <v>8</v>
      </c>
      <c r="G51" s="17">
        <v>7</v>
      </c>
      <c r="H51" s="18">
        <v>15363</v>
      </c>
      <c r="I51" s="18">
        <v>16069</v>
      </c>
      <c r="J51" s="18">
        <v>11775</v>
      </c>
      <c r="K51" s="18">
        <v>12911</v>
      </c>
      <c r="L51" s="19">
        <f t="shared" si="18"/>
        <v>3588</v>
      </c>
      <c r="M51" s="20">
        <f t="shared" si="15"/>
        <v>3158</v>
      </c>
      <c r="N51" s="18">
        <v>12092</v>
      </c>
      <c r="O51" s="18">
        <v>12892</v>
      </c>
      <c r="P51" s="18">
        <v>3271</v>
      </c>
      <c r="Q51" s="18">
        <v>3177</v>
      </c>
      <c r="R51" s="18">
        <v>2018</v>
      </c>
      <c r="S51" s="18">
        <v>2492</v>
      </c>
      <c r="T51" s="18">
        <v>1238</v>
      </c>
      <c r="U51" s="18">
        <v>1514</v>
      </c>
      <c r="V51" s="18">
        <v>75</v>
      </c>
      <c r="W51" s="18">
        <v>81</v>
      </c>
      <c r="X51" s="18">
        <v>6437</v>
      </c>
      <c r="Y51" s="18">
        <v>6560</v>
      </c>
      <c r="Z51" s="18"/>
      <c r="AA51" s="18"/>
      <c r="AB51" s="18">
        <v>3245</v>
      </c>
      <c r="AC51" s="18">
        <v>3778</v>
      </c>
      <c r="AD51" s="18">
        <f t="shared" si="2"/>
        <v>981.25</v>
      </c>
      <c r="AE51" s="18">
        <f t="shared" si="16"/>
        <v>1075.9166666666667</v>
      </c>
      <c r="AF51" s="21">
        <f t="shared" si="3"/>
        <v>122.65625</v>
      </c>
      <c r="AG51" s="21">
        <f t="shared" si="4"/>
        <v>153.70238095238096</v>
      </c>
      <c r="AH51" s="22">
        <v>26.79555139798358</v>
      </c>
      <c r="AI51" s="23">
        <f t="shared" si="5"/>
        <v>0.17138004246284502</v>
      </c>
      <c r="AJ51" s="24">
        <f t="shared" si="6"/>
        <v>0.1930137092401828</v>
      </c>
      <c r="AK51" s="24">
        <f t="shared" si="7"/>
        <v>6.369426751592357E-3</v>
      </c>
      <c r="AL51" s="25">
        <f t="shared" si="8"/>
        <v>6.2737200836496011E-3</v>
      </c>
      <c r="AM51" s="25">
        <f t="shared" si="9"/>
        <v>0.54666666666666663</v>
      </c>
      <c r="AN51" s="25">
        <f t="shared" si="10"/>
        <v>0.50809387344125168</v>
      </c>
      <c r="AO51" s="25">
        <f t="shared" si="11"/>
        <v>0</v>
      </c>
      <c r="AP51" s="25">
        <f t="shared" si="12"/>
        <v>0</v>
      </c>
      <c r="AQ51" s="25">
        <f t="shared" si="13"/>
        <v>0.27558386411889596</v>
      </c>
      <c r="AR51" s="25">
        <f t="shared" si="14"/>
        <v>0.29261869723491596</v>
      </c>
      <c r="AS51" s="26">
        <f t="shared" si="17"/>
        <v>1</v>
      </c>
      <c r="AT51" s="26">
        <f t="shared" si="17"/>
        <v>1</v>
      </c>
      <c r="AU51" s="29"/>
      <c r="AV51" s="29"/>
      <c r="AW51" s="29"/>
      <c r="AX51" s="29"/>
      <c r="AY51" s="29"/>
      <c r="AZ51" s="29"/>
      <c r="BA51" s="29"/>
      <c r="BZ51" s="30"/>
    </row>
    <row r="52" spans="1:78" ht="13.5" customHeight="1" x14ac:dyDescent="0.2">
      <c r="A52" s="27">
        <v>215</v>
      </c>
      <c r="B52" s="17" t="s">
        <v>72</v>
      </c>
      <c r="C52" s="17" t="s">
        <v>27</v>
      </c>
      <c r="D52" s="17">
        <v>10</v>
      </c>
      <c r="E52" s="17">
        <v>10</v>
      </c>
      <c r="F52" s="17">
        <v>5</v>
      </c>
      <c r="G52" s="17">
        <v>8</v>
      </c>
      <c r="H52" s="18">
        <v>11484</v>
      </c>
      <c r="I52" s="18">
        <v>12180</v>
      </c>
      <c r="J52" s="18">
        <v>9533</v>
      </c>
      <c r="K52" s="18">
        <v>10274</v>
      </c>
      <c r="L52" s="19">
        <f t="shared" si="18"/>
        <v>1951</v>
      </c>
      <c r="M52" s="20">
        <f t="shared" si="15"/>
        <v>1906</v>
      </c>
      <c r="N52" s="18">
        <v>9562</v>
      </c>
      <c r="O52" s="18">
        <v>9985</v>
      </c>
      <c r="P52" s="18">
        <v>1922</v>
      </c>
      <c r="Q52" s="18">
        <v>2195</v>
      </c>
      <c r="R52" s="18">
        <v>1474</v>
      </c>
      <c r="S52" s="18">
        <v>1729</v>
      </c>
      <c r="T52" s="18">
        <v>869</v>
      </c>
      <c r="U52" s="18">
        <v>927</v>
      </c>
      <c r="V52" s="18">
        <v>1076</v>
      </c>
      <c r="W52" s="18">
        <v>998</v>
      </c>
      <c r="X52" s="18">
        <v>4145</v>
      </c>
      <c r="Y52" s="18">
        <v>4308</v>
      </c>
      <c r="Z52" s="18"/>
      <c r="AA52" s="18"/>
      <c r="AB52" s="18">
        <v>2838</v>
      </c>
      <c r="AC52" s="18">
        <v>3239</v>
      </c>
      <c r="AD52" s="18">
        <f t="shared" si="2"/>
        <v>794.41666666666663</v>
      </c>
      <c r="AE52" s="18">
        <f t="shared" si="16"/>
        <v>856.16666666666663</v>
      </c>
      <c r="AF52" s="21">
        <f t="shared" si="3"/>
        <v>158.88333333333333</v>
      </c>
      <c r="AG52" s="21">
        <f t="shared" si="4"/>
        <v>107.02083333333333</v>
      </c>
      <c r="AH52" s="22">
        <v>12.602217990366306</v>
      </c>
      <c r="AI52" s="23">
        <f t="shared" si="5"/>
        <v>0.15462079093674605</v>
      </c>
      <c r="AJ52" s="24">
        <f t="shared" si="6"/>
        <v>0.1682888845629745</v>
      </c>
      <c r="AK52" s="24">
        <f t="shared" si="7"/>
        <v>0.11287107940837092</v>
      </c>
      <c r="AL52" s="25">
        <f t="shared" si="8"/>
        <v>9.7138407630912985E-2</v>
      </c>
      <c r="AM52" s="25">
        <f t="shared" si="9"/>
        <v>0.43480541277667051</v>
      </c>
      <c r="AN52" s="25">
        <f t="shared" si="10"/>
        <v>0.41931088183764842</v>
      </c>
      <c r="AO52" s="25">
        <f t="shared" si="11"/>
        <v>0</v>
      </c>
      <c r="AP52" s="25">
        <f t="shared" si="12"/>
        <v>0</v>
      </c>
      <c r="AQ52" s="25">
        <f t="shared" si="13"/>
        <v>0.29770271687821254</v>
      </c>
      <c r="AR52" s="25">
        <f t="shared" si="14"/>
        <v>0.31526182596846408</v>
      </c>
      <c r="AS52" s="26">
        <f t="shared" si="17"/>
        <v>1</v>
      </c>
      <c r="AT52" s="26">
        <f t="shared" si="17"/>
        <v>1</v>
      </c>
      <c r="AU52" s="29"/>
      <c r="AV52" s="29"/>
      <c r="AW52" s="29"/>
      <c r="AX52" s="29"/>
      <c r="AY52" s="29"/>
      <c r="AZ52" s="29"/>
      <c r="BA52" s="29"/>
      <c r="BZ52" s="30"/>
    </row>
    <row r="53" spans="1:78" ht="13.5" customHeight="1" x14ac:dyDescent="0.2">
      <c r="A53" s="27">
        <v>216</v>
      </c>
      <c r="B53" s="17" t="s">
        <v>73</v>
      </c>
      <c r="C53" s="17" t="s">
        <v>27</v>
      </c>
      <c r="D53" s="17">
        <v>11</v>
      </c>
      <c r="E53" s="17">
        <v>11</v>
      </c>
      <c r="F53" s="17">
        <v>5</v>
      </c>
      <c r="G53" s="17">
        <v>6</v>
      </c>
      <c r="H53" s="18">
        <v>13302</v>
      </c>
      <c r="I53" s="18">
        <v>13001</v>
      </c>
      <c r="J53" s="18">
        <v>11122</v>
      </c>
      <c r="K53" s="18">
        <v>10986</v>
      </c>
      <c r="L53" s="19">
        <f t="shared" si="18"/>
        <v>2180</v>
      </c>
      <c r="M53" s="20">
        <f t="shared" si="15"/>
        <v>2015</v>
      </c>
      <c r="N53" s="18">
        <v>11231</v>
      </c>
      <c r="O53" s="18">
        <v>10654</v>
      </c>
      <c r="P53" s="18">
        <v>2071</v>
      </c>
      <c r="Q53" s="18">
        <v>2347</v>
      </c>
      <c r="R53" s="18">
        <v>3776</v>
      </c>
      <c r="S53" s="18">
        <v>3248</v>
      </c>
      <c r="T53" s="18">
        <v>3204</v>
      </c>
      <c r="U53" s="18">
        <v>2600</v>
      </c>
      <c r="V53" s="18">
        <v>74</v>
      </c>
      <c r="W53" s="18">
        <v>51</v>
      </c>
      <c r="X53" s="18">
        <v>4351</v>
      </c>
      <c r="Y53" s="18">
        <v>4186</v>
      </c>
      <c r="Z53" s="18"/>
      <c r="AA53" s="18"/>
      <c r="AB53" s="18">
        <v>2921</v>
      </c>
      <c r="AC53" s="18">
        <v>3501</v>
      </c>
      <c r="AD53" s="18">
        <f t="shared" si="2"/>
        <v>926.83333333333337</v>
      </c>
      <c r="AE53" s="18">
        <f t="shared" si="16"/>
        <v>915.5</v>
      </c>
      <c r="AF53" s="21">
        <f t="shared" si="3"/>
        <v>185.36666666666667</v>
      </c>
      <c r="AG53" s="21">
        <f t="shared" si="4"/>
        <v>152.58333333333334</v>
      </c>
      <c r="AH53" s="22">
        <v>12.554908570844821</v>
      </c>
      <c r="AI53" s="23">
        <f t="shared" si="5"/>
        <v>0.33950728286279447</v>
      </c>
      <c r="AJ53" s="24">
        <f t="shared" si="6"/>
        <v>0.29564900782814491</v>
      </c>
      <c r="AK53" s="24">
        <f t="shared" si="7"/>
        <v>6.6534795900017986E-3</v>
      </c>
      <c r="AL53" s="25">
        <f t="shared" si="8"/>
        <v>4.6422719825232111E-3</v>
      </c>
      <c r="AM53" s="25">
        <f t="shared" si="9"/>
        <v>0.39120661751483549</v>
      </c>
      <c r="AN53" s="25">
        <f t="shared" si="10"/>
        <v>0.38103040233023849</v>
      </c>
      <c r="AO53" s="25">
        <f t="shared" si="11"/>
        <v>0</v>
      </c>
      <c r="AP53" s="25">
        <f t="shared" si="12"/>
        <v>0</v>
      </c>
      <c r="AQ53" s="25">
        <f t="shared" si="13"/>
        <v>0.26263262003236826</v>
      </c>
      <c r="AR53" s="25">
        <f t="shared" si="14"/>
        <v>0.3186783178590934</v>
      </c>
      <c r="AS53" s="26">
        <f t="shared" si="17"/>
        <v>1</v>
      </c>
      <c r="AT53" s="26">
        <f t="shared" si="17"/>
        <v>1</v>
      </c>
      <c r="AU53" s="29"/>
      <c r="AV53" s="29"/>
      <c r="AW53" s="29"/>
      <c r="AX53" s="29"/>
      <c r="AY53" s="29"/>
      <c r="AZ53" s="29"/>
      <c r="BA53" s="29"/>
      <c r="BZ53" s="30"/>
    </row>
    <row r="54" spans="1:78" x14ac:dyDescent="0.2">
      <c r="C54" s="31"/>
      <c r="D54" s="31"/>
      <c r="E54" s="31"/>
      <c r="F54" s="31"/>
      <c r="G54" s="31"/>
      <c r="H54" s="31"/>
      <c r="I54" s="31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Z54" s="30"/>
    </row>
    <row r="55" spans="1:78" hidden="1" x14ac:dyDescent="0.2">
      <c r="C55" s="31"/>
      <c r="F55" s="31"/>
      <c r="G55" s="31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Z55" s="30"/>
    </row>
    <row r="56" spans="1:78" ht="15.75" hidden="1" x14ac:dyDescent="0.25">
      <c r="B56" s="32" t="s">
        <v>26</v>
      </c>
      <c r="C56" s="33">
        <v>71.274035087719298</v>
      </c>
    </row>
    <row r="57" spans="1:78" hidden="1" x14ac:dyDescent="0.2">
      <c r="B57" s="34" t="s">
        <v>55</v>
      </c>
      <c r="C57" s="35">
        <v>16.104166666666668</v>
      </c>
    </row>
    <row r="58" spans="1:78" hidden="1" x14ac:dyDescent="0.2">
      <c r="B58" s="36" t="s">
        <v>74</v>
      </c>
      <c r="C58" s="35">
        <v>19.487318840579711</v>
      </c>
    </row>
    <row r="59" spans="1:78" hidden="1" x14ac:dyDescent="0.2">
      <c r="B59" s="34" t="s">
        <v>28</v>
      </c>
      <c r="C59" s="35">
        <v>29.383333333333333</v>
      </c>
    </row>
    <row r="60" spans="1:78" hidden="1" x14ac:dyDescent="0.2">
      <c r="B60" s="34" t="s">
        <v>53</v>
      </c>
      <c r="C60" s="35">
        <v>35.9375</v>
      </c>
    </row>
    <row r="61" spans="1:78" hidden="1" x14ac:dyDescent="0.2">
      <c r="B61" s="17" t="s">
        <v>37</v>
      </c>
      <c r="C61" s="29">
        <v>42.983333333333334</v>
      </c>
    </row>
    <row r="62" spans="1:78" hidden="1" x14ac:dyDescent="0.2">
      <c r="B62" s="17" t="s">
        <v>51</v>
      </c>
      <c r="C62" s="37">
        <v>43.645833333333336</v>
      </c>
    </row>
    <row r="63" spans="1:78" hidden="1" x14ac:dyDescent="0.2">
      <c r="B63" s="17" t="s">
        <v>52</v>
      </c>
      <c r="C63" s="37">
        <v>43.729166666666664</v>
      </c>
    </row>
    <row r="64" spans="1:78" hidden="1" x14ac:dyDescent="0.2">
      <c r="B64" s="17" t="s">
        <v>39</v>
      </c>
      <c r="C64" s="29">
        <v>44.369791666666664</v>
      </c>
    </row>
    <row r="65" spans="2:3" hidden="1" x14ac:dyDescent="0.2">
      <c r="B65" s="17" t="s">
        <v>31</v>
      </c>
      <c r="C65" s="29">
        <v>44.94444444444445</v>
      </c>
    </row>
    <row r="66" spans="2:3" hidden="1" x14ac:dyDescent="0.2">
      <c r="B66" s="17" t="s">
        <v>54</v>
      </c>
      <c r="C66" s="37">
        <v>47.44444444444445</v>
      </c>
    </row>
    <row r="67" spans="2:3" hidden="1" x14ac:dyDescent="0.2">
      <c r="B67" s="17" t="s">
        <v>33</v>
      </c>
      <c r="C67" s="29">
        <v>52.083333333333336</v>
      </c>
    </row>
    <row r="68" spans="2:3" hidden="1" x14ac:dyDescent="0.2">
      <c r="B68" s="17" t="s">
        <v>44</v>
      </c>
      <c r="C68" s="29">
        <v>52.520833333333336</v>
      </c>
    </row>
    <row r="69" spans="2:3" hidden="1" x14ac:dyDescent="0.2">
      <c r="B69" s="17" t="s">
        <v>50</v>
      </c>
      <c r="C69" s="37">
        <v>52.527777777777779</v>
      </c>
    </row>
    <row r="70" spans="2:3" hidden="1" x14ac:dyDescent="0.2">
      <c r="B70" s="17" t="s">
        <v>43</v>
      </c>
      <c r="C70" s="29">
        <v>54.166666666666664</v>
      </c>
    </row>
    <row r="71" spans="2:3" hidden="1" x14ac:dyDescent="0.2">
      <c r="B71" s="17" t="s">
        <v>45</v>
      </c>
      <c r="C71" s="29">
        <v>54.683333333333337</v>
      </c>
    </row>
    <row r="72" spans="2:3" hidden="1" x14ac:dyDescent="0.2">
      <c r="B72" s="38" t="s">
        <v>75</v>
      </c>
      <c r="C72" s="29">
        <v>56.827272727272728</v>
      </c>
    </row>
    <row r="73" spans="2:3" hidden="1" x14ac:dyDescent="0.2">
      <c r="B73" s="17" t="s">
        <v>49</v>
      </c>
      <c r="C73" s="37">
        <v>57.166666666666664</v>
      </c>
    </row>
    <row r="74" spans="2:3" hidden="1" x14ac:dyDescent="0.2">
      <c r="B74" s="17" t="s">
        <v>34</v>
      </c>
      <c r="C74" s="29">
        <v>57.316666666666663</v>
      </c>
    </row>
    <row r="75" spans="2:3" hidden="1" x14ac:dyDescent="0.2">
      <c r="B75" s="17" t="s">
        <v>38</v>
      </c>
      <c r="C75" s="29">
        <v>58.583333333333336</v>
      </c>
    </row>
    <row r="76" spans="2:3" hidden="1" x14ac:dyDescent="0.2">
      <c r="B76" s="17" t="s">
        <v>41</v>
      </c>
      <c r="C76" s="29">
        <v>60.083333333333336</v>
      </c>
    </row>
    <row r="77" spans="2:3" hidden="1" x14ac:dyDescent="0.2">
      <c r="B77" s="17" t="s">
        <v>63</v>
      </c>
      <c r="C77" s="37">
        <v>60.11666666666666</v>
      </c>
    </row>
    <row r="78" spans="2:3" ht="25.5" hidden="1" x14ac:dyDescent="0.2">
      <c r="B78" s="17" t="s">
        <v>48</v>
      </c>
      <c r="C78" s="37">
        <v>60.314814814814817</v>
      </c>
    </row>
    <row r="79" spans="2:3" hidden="1" x14ac:dyDescent="0.2">
      <c r="B79" s="17" t="s">
        <v>36</v>
      </c>
      <c r="C79" s="29">
        <v>62.333333333333336</v>
      </c>
    </row>
    <row r="80" spans="2:3" hidden="1" x14ac:dyDescent="0.2">
      <c r="B80" s="17" t="s">
        <v>30</v>
      </c>
      <c r="C80" s="29">
        <v>63.3</v>
      </c>
    </row>
    <row r="81" spans="2:3" hidden="1" x14ac:dyDescent="0.2">
      <c r="B81" s="17" t="s">
        <v>47</v>
      </c>
      <c r="C81" s="29">
        <v>67.479166666666671</v>
      </c>
    </row>
    <row r="82" spans="2:3" hidden="1" x14ac:dyDescent="0.2">
      <c r="B82" s="17" t="s">
        <v>42</v>
      </c>
      <c r="C82" s="29">
        <v>67.530303030303031</v>
      </c>
    </row>
    <row r="83" spans="2:3" hidden="1" x14ac:dyDescent="0.2">
      <c r="B83" s="39" t="s">
        <v>69</v>
      </c>
      <c r="C83" s="40">
        <v>73.351190476190482</v>
      </c>
    </row>
    <row r="84" spans="2:3" hidden="1" x14ac:dyDescent="0.2">
      <c r="B84" s="39" t="s">
        <v>70</v>
      </c>
      <c r="C84" s="40">
        <v>75.25</v>
      </c>
    </row>
    <row r="85" spans="2:3" hidden="1" x14ac:dyDescent="0.2">
      <c r="B85" s="39" t="s">
        <v>71</v>
      </c>
      <c r="C85" s="40">
        <v>75.564102564102569</v>
      </c>
    </row>
    <row r="86" spans="2:3" hidden="1" x14ac:dyDescent="0.2">
      <c r="B86" s="39" t="s">
        <v>56</v>
      </c>
      <c r="C86" s="40">
        <v>77.474358974358978</v>
      </c>
    </row>
    <row r="87" spans="2:3" hidden="1" x14ac:dyDescent="0.2">
      <c r="B87" s="39" t="s">
        <v>72</v>
      </c>
      <c r="C87" s="40">
        <v>78.683333333333337</v>
      </c>
    </row>
    <row r="88" spans="2:3" hidden="1" x14ac:dyDescent="0.2">
      <c r="B88" s="39" t="s">
        <v>29</v>
      </c>
      <c r="C88" s="40">
        <v>79.027777777777786</v>
      </c>
    </row>
    <row r="89" spans="2:3" hidden="1" x14ac:dyDescent="0.2">
      <c r="B89" s="39" t="s">
        <v>62</v>
      </c>
      <c r="C89" s="40">
        <v>79.316666666666663</v>
      </c>
    </row>
    <row r="90" spans="2:3" hidden="1" x14ac:dyDescent="0.2">
      <c r="B90" s="39" t="s">
        <v>57</v>
      </c>
      <c r="C90" s="40">
        <v>80.958333333333329</v>
      </c>
    </row>
    <row r="91" spans="2:3" hidden="1" x14ac:dyDescent="0.2">
      <c r="B91" s="39" t="s">
        <v>73</v>
      </c>
      <c r="C91" s="40">
        <v>83.287878787878782</v>
      </c>
    </row>
    <row r="92" spans="2:3" hidden="1" x14ac:dyDescent="0.2">
      <c r="B92" s="39" t="s">
        <v>60</v>
      </c>
      <c r="C92" s="40">
        <v>85.242424242424235</v>
      </c>
    </row>
    <row r="93" spans="2:3" hidden="1" x14ac:dyDescent="0.2">
      <c r="B93" s="39" t="s">
        <v>67</v>
      </c>
      <c r="C93" s="40">
        <v>87.441666666666663</v>
      </c>
    </row>
    <row r="94" spans="2:3" hidden="1" x14ac:dyDescent="0.2">
      <c r="B94" s="39" t="s">
        <v>68</v>
      </c>
      <c r="C94" s="40">
        <v>88.283333333333331</v>
      </c>
    </row>
    <row r="95" spans="2:3" hidden="1" x14ac:dyDescent="0.2">
      <c r="B95" s="39" t="s">
        <v>65</v>
      </c>
      <c r="C95" s="40">
        <v>90.924242424242422</v>
      </c>
    </row>
    <row r="96" spans="2:3" hidden="1" x14ac:dyDescent="0.2">
      <c r="B96" s="39" t="s">
        <v>66</v>
      </c>
      <c r="C96" s="40">
        <v>90.981481481481481</v>
      </c>
    </row>
    <row r="97" spans="2:3" hidden="1" x14ac:dyDescent="0.2">
      <c r="B97" s="39" t="s">
        <v>64</v>
      </c>
      <c r="C97" s="40">
        <v>91.185185185185176</v>
      </c>
    </row>
    <row r="98" spans="2:3" hidden="1" x14ac:dyDescent="0.2">
      <c r="B98" s="39" t="s">
        <v>58</v>
      </c>
      <c r="C98" s="40">
        <v>91.458333333333329</v>
      </c>
    </row>
    <row r="99" spans="2:3" hidden="1" x14ac:dyDescent="0.2">
      <c r="B99" s="39" t="s">
        <v>35</v>
      </c>
      <c r="C99" s="40">
        <v>102.33333333333333</v>
      </c>
    </row>
    <row r="100" spans="2:3" hidden="1" x14ac:dyDescent="0.2">
      <c r="B100" s="39" t="s">
        <v>46</v>
      </c>
      <c r="C100" s="40">
        <v>105.10416666666667</v>
      </c>
    </row>
    <row r="101" spans="2:3" ht="25.5" hidden="1" x14ac:dyDescent="0.2">
      <c r="B101" s="39" t="s">
        <v>40</v>
      </c>
      <c r="C101" s="40">
        <v>110.05357142857143</v>
      </c>
    </row>
    <row r="102" spans="2:3" hidden="1" x14ac:dyDescent="0.2">
      <c r="B102" s="39" t="s">
        <v>61</v>
      </c>
      <c r="C102" s="40">
        <v>120.61538461538461</v>
      </c>
    </row>
    <row r="103" spans="2:3" hidden="1" x14ac:dyDescent="0.2">
      <c r="B103" s="39" t="s">
        <v>32</v>
      </c>
      <c r="C103" s="40">
        <v>127.82291666666667</v>
      </c>
    </row>
    <row r="104" spans="2:3" hidden="1" x14ac:dyDescent="0.2">
      <c r="B104" s="39" t="s">
        <v>59</v>
      </c>
      <c r="C104" s="40">
        <v>195.49404761904762</v>
      </c>
    </row>
    <row r="105" spans="2:3" hidden="1" x14ac:dyDescent="0.2"/>
  </sheetData>
  <mergeCells count="28">
    <mergeCell ref="R4:AC4"/>
    <mergeCell ref="AM5:AN5"/>
    <mergeCell ref="AO5:AP5"/>
    <mergeCell ref="A4:A6"/>
    <mergeCell ref="B4:B6"/>
    <mergeCell ref="D4:G4"/>
    <mergeCell ref="H4:K4"/>
    <mergeCell ref="L4:M5"/>
    <mergeCell ref="AD4:AG4"/>
    <mergeCell ref="R5:S5"/>
    <mergeCell ref="T5:U5"/>
    <mergeCell ref="V5:W5"/>
    <mergeCell ref="X5:Y5"/>
    <mergeCell ref="AQ5:AR5"/>
    <mergeCell ref="Z5:AA5"/>
    <mergeCell ref="AB5:AC5"/>
    <mergeCell ref="AD5:AE5"/>
    <mergeCell ref="AF5:AG5"/>
    <mergeCell ref="AI5:AJ5"/>
    <mergeCell ref="AK5:AL5"/>
    <mergeCell ref="AH4:AH5"/>
    <mergeCell ref="AI4:AR4"/>
    <mergeCell ref="D5:E5"/>
    <mergeCell ref="F5:G5"/>
    <mergeCell ref="H5:I5"/>
    <mergeCell ref="J5:K5"/>
    <mergeCell ref="N4:O5"/>
    <mergeCell ref="P4:Q5"/>
  </mergeCells>
  <conditionalFormatting sqref="BB10">
    <cfRule type="cellIs" dxfId="0" priority="1" stopIfTrue="1" operator="greaterThan">
      <formula>0</formula>
    </cfRule>
  </conditionalFormatting>
  <pageMargins left="0.78740157480314965" right="0.19685039370078741" top="0.78740157480314965" bottom="0" header="0.78740157480314965" footer="0"/>
  <pageSetup paperSize="9" scale="63" orientation="landscape" r:id="rId1"/>
  <headerFooter alignWithMargins="0"/>
  <colBreaks count="2" manualBreakCount="2">
    <brk id="17" max="55" man="1"/>
    <brk id="34" max="5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Навантаження</vt:lpstr>
      <vt:lpstr>Навантаження!Заголовки_для_печати</vt:lpstr>
      <vt:lpstr>Навантаження!Область_печати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Користувач Windows</cp:lastModifiedBy>
  <cp:lastPrinted>2025-01-24T08:00:46Z</cp:lastPrinted>
  <dcterms:created xsi:type="dcterms:W3CDTF">2025-01-24T07:35:18Z</dcterms:created>
  <dcterms:modified xsi:type="dcterms:W3CDTF">2025-01-24T09:07:39Z</dcterms:modified>
</cp:coreProperties>
</file>