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<sst xmlns="http://schemas.openxmlformats.org/spreadsheetml/2006/main" count="293" uniqueCount="220">
  <si>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</si>
  <si>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</si>
  <si>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</si>
  <si>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</si>
  <si>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</si>
  <si>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</si>
  <si>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</si>
  <si>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</si>
  <si>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</si>
  <si>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</si>
  <si>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</si>
  <si>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</si>
  <si>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</si>
  <si>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</si>
  <si>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</si>
  <si>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</si>
  <si>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</si>
  <si>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</si>
  <si>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</si>
  <si>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</si>
  <si>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</si>
  <si>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</si>
  <si>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</si>
  <si>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</si>
  <si>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</si>
  <si>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</si>
  <si>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</si>
  <si>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</si>
  <si>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</si>
  <si>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</si>
  <si>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</si>
  <si>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</si>
  <si>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</si>
  <si>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</si>
  <si>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</si>
  <si>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</si>
  <si>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</si>
  <si>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</si>
  <si>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</si>
  <si>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</si>
  <si>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</si>
  <si>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</si>
  <si>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</si>
  <si>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</si>
  <si>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</si>
  <si>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</si>
  <si>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</si>
  <si>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</si>
  <si>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</si>
  <si>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</si>
  <si>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</si>
  <si>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</si>
  <si>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</si>
  <si>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</si>
  <si>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</si>
  <si>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</si>
  <si>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</si>
  <si>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</si>
  <si>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</si>
  <si>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</si>
  <si>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</si>
  <si>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</si>
  <si>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</si>
  <si>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</si>
  <si>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</si>
  <si>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</si>
  <si>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</si>
  <si>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</si>
  <si>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</si>
  <si>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</si>
  <si>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</si>
  <si>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</si>
  <si>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</si>
  <si>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</si>
  <si>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</si>
  <si>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</si>
  <si>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</si>
  <si>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</si>
  <si>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</si>
  <si>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</si>
  <si>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</si>
  <si>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</si>
  <si>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</si>
  <si>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</si>
  <si>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</si>
  <si>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</si>
  <si>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</si>
  <si>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</si>
  <si>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</si>
  <si>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</si>
  <si>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</si>
  <si>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</si>
  <si>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</si>
  <si>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</si>
  <si>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</si>
  <si>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</si>
  <si>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</si>
  <si>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</si>
  <si>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</si>
  <si>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</si>
  <si>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</si>
  <si>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</si>
  <si>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</si>
  <si>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</si>
  <si>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</si>
  <si>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</si>
  <si>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</si>
  <si>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</si>
  <si>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</si>
  <si>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</si>
  <si>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</si>
  <si>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</si>
  <si>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</si>
  <si>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</si>
  <si>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</si>
  <si>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</si>
  <si>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</si>
  <si>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</si>
  <si>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</si>
  <si>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</si>
  <si>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</si>
  <si>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</si>
  <si>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</si>
  <si>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</si>
  <si>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</si>
  <si>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</si>
  <si>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</si>
  <si>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</si>
  <si>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</si>
  <si>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</si>
  <si>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</si>
  <si>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</si>
  <si>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</si>
  <si>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</si>
  <si>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</si>
  <si>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</si>
  <si>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</si>
  <si>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</si>
  <si>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</si>
  <si>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</si>
  <si>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</si>
  <si>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</si>
  <si>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</si>
  <si>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</si>
  <si>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</si>
  <si>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</si>
  <si>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</si>
  <si>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</si>
  <si>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</si>
  <si>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</si>
  <si>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</si>
  <si>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</si>
  <si>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</si>
  <si>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</si>
  <si>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</si>
  <si>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</si>
  <si>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</si>
  <si>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</si>
  <si>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</si>
  <si>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</si>
  <si>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</si>
  <si>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</si>
  <si>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</si>
  <si>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</si>
  <si>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</si>
  <si>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</si>
  <si>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</si>
  <si>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</si>
  <si>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</si>
  <si>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</si>
  <si>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</si>
  <si>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</si>
  <si>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</si>
  <si>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</si>
  <si>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</si>
  <si>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</si>
  <si>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</si>
  <si>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</si>
  <si>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</si>
  <si>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</si>
  <si>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</si>
  <si>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</si>
  <si>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</si>
  <si>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</si>
  <si>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</si>
  <si>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</si>
  <si>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</si>
  <si>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</si>
  <si>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</si>
  <si>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</si>
  <si>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</si>
  <si>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</si>
  <si>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</si>
  <si>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</si>
  <si>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</si>
  <si>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</si>
  <si>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</si>
  <si>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</si>
  <si>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</si>
  <si>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</si>
  <si>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</si>
  <si>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</si>
  <si>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</si>
  <si>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</si>
  <si>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</si>
  <si>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</si>
  <si>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</si>
  <si>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</si>
  <si>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</si>
  <si>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</si>
  <si>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</si>
  <si>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</si>
  <si>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</si>
  <si>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</si>
  <si>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</si>
  <si>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</si>
  <si>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</si>
  <si>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</si>
  <si>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</si>
  <si>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4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</si>
</sst>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&amp;L50D805F0&amp;C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1675</v>
      </c>
      <c r="F6" s="103">
        <v>768</v>
      </c>
      <c r="G6" s="103">
        <v>17</v>
      </c>
      <c r="H6" s="103">
        <v>701</v>
      </c>
      <c r="I6" s="121" t="s">
        <v>210</v>
      </c>
      <c r="J6" s="103">
        <v>974</v>
      </c>
      <c r="K6" s="84">
        <v>489</v>
      </c>
      <c r="L6" s="91">
        <f>E6-F6</f>
        <v>907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6633</v>
      </c>
      <c r="F7" s="103">
        <v>6431</v>
      </c>
      <c r="G7" s="103">
        <v>8</v>
      </c>
      <c r="H7" s="103">
        <v>6482</v>
      </c>
      <c r="I7" s="103">
        <v>5068</v>
      </c>
      <c r="J7" s="103">
        <v>151</v>
      </c>
      <c r="K7" s="84">
        <v>12</v>
      </c>
      <c r="L7" s="91">
        <f>E7-F7</f>
        <v>202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153</v>
      </c>
      <c r="F8" s="103">
        <v>149</v>
      </c>
      <c r="G8" s="103">
        <v>1</v>
      </c>
      <c r="H8" s="103">
        <v>149</v>
      </c>
      <c r="I8" s="103">
        <v>126</v>
      </c>
      <c r="J8" s="103">
        <v>4</v>
      </c>
      <c r="K8" s="84"/>
      <c r="L8" s="91">
        <f>E8-F8</f>
        <v>4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843</v>
      </c>
      <c r="F9" s="103">
        <v>631</v>
      </c>
      <c r="G9" s="103">
        <v>4</v>
      </c>
      <c r="H9" s="85">
        <v>632</v>
      </c>
      <c r="I9" s="103">
        <v>404</v>
      </c>
      <c r="J9" s="103">
        <v>211</v>
      </c>
      <c r="K9" s="84">
        <v>51</v>
      </c>
      <c r="L9" s="91">
        <f>E9-F9</f>
        <v>212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9</v>
      </c>
      <c r="F10" s="103">
        <v>7</v>
      </c>
      <c r="G10" s="103">
        <v>3</v>
      </c>
      <c r="H10" s="103">
        <v>6</v>
      </c>
      <c r="I10" s="103"/>
      <c r="J10" s="103">
        <v>3</v>
      </c>
      <c r="K10" s="84"/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172</v>
      </c>
      <c r="F12" s="103">
        <v>159</v>
      </c>
      <c r="G12" s="103"/>
      <c r="H12" s="103">
        <v>170</v>
      </c>
      <c r="I12" s="103">
        <v>47</v>
      </c>
      <c r="J12" s="103">
        <v>2</v>
      </c>
      <c r="K12" s="84">
        <v>1</v>
      </c>
      <c r="L12" s="91">
        <f>E12-F12</f>
        <v>13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59</v>
      </c>
      <c r="F13" s="103">
        <v>1</v>
      </c>
      <c r="G13" s="103"/>
      <c r="H13" s="103">
        <v>23</v>
      </c>
      <c r="I13" s="103">
        <v>1</v>
      </c>
      <c r="J13" s="103">
        <v>36</v>
      </c>
      <c r="K13" s="84">
        <v>6</v>
      </c>
      <c r="L13" s="91">
        <f>E13-F13</f>
        <v>58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63</v>
      </c>
      <c r="F14" s="106">
        <v>63</v>
      </c>
      <c r="G14" s="106"/>
      <c r="H14" s="106">
        <v>48</v>
      </c>
      <c r="I14" s="106">
        <v>48</v>
      </c>
      <c r="J14" s="106">
        <v>15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34</v>
      </c>
      <c r="F15" s="106">
        <v>25</v>
      </c>
      <c r="G15" s="106"/>
      <c r="H15" s="106">
        <v>23</v>
      </c>
      <c r="I15" s="106">
        <v>7</v>
      </c>
      <c r="J15" s="106">
        <v>11</v>
      </c>
      <c r="K15" s="94">
        <v>2</v>
      </c>
      <c r="L15" s="91">
        <f>E15-F15</f>
        <v>9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9641</v>
      </c>
      <c r="F16" s="84">
        <f>SUM(F6:F15)</f>
        <v>8234</v>
      </c>
      <c r="G16" s="84">
        <f>SUM(G6:G15)</f>
        <v>33</v>
      </c>
      <c r="H16" s="84">
        <f>SUM(H6:H15)</f>
        <v>8234</v>
      </c>
      <c r="I16" s="84">
        <f>SUM(I6:I15)</f>
        <v>5701</v>
      </c>
      <c r="J16" s="84">
        <f>SUM(J6:J15)</f>
        <v>1407</v>
      </c>
      <c r="K16" s="84">
        <f>SUM(K6:K15)</f>
        <v>561</v>
      </c>
      <c r="L16" s="91">
        <f>E16-F16</f>
        <v>1407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206</v>
      </c>
      <c r="F17" s="84">
        <v>191</v>
      </c>
      <c r="G17" s="84"/>
      <c r="H17" s="84">
        <v>168</v>
      </c>
      <c r="I17" s="84">
        <v>119</v>
      </c>
      <c r="J17" s="84">
        <v>38</v>
      </c>
      <c r="K17" s="84">
        <v>2</v>
      </c>
      <c r="L17" s="91">
        <f>E17-F17</f>
        <v>15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149</v>
      </c>
      <c r="F18" s="84">
        <v>130</v>
      </c>
      <c r="G18" s="84">
        <v>2</v>
      </c>
      <c r="H18" s="84">
        <v>113</v>
      </c>
      <c r="I18" s="84">
        <v>79</v>
      </c>
      <c r="J18" s="84">
        <v>36</v>
      </c>
      <c r="K18" s="84">
        <v>2</v>
      </c>
      <c r="L18" s="91">
        <f>E18-F18</f>
        <v>19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12</v>
      </c>
      <c r="F20" s="84">
        <v>9</v>
      </c>
      <c r="G20" s="84"/>
      <c r="H20" s="84">
        <v>8</v>
      </c>
      <c r="I20" s="84">
        <v>2</v>
      </c>
      <c r="J20" s="84">
        <v>4</v>
      </c>
      <c r="K20" s="84">
        <v>3</v>
      </c>
      <c r="L20" s="91">
        <f>E20-F20</f>
        <v>3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2</v>
      </c>
      <c r="F22" s="84">
        <v>2</v>
      </c>
      <c r="G22" s="84">
        <v>1</v>
      </c>
      <c r="H22" s="84">
        <v>2</v>
      </c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251</v>
      </c>
      <c r="F25" s="94">
        <v>221</v>
      </c>
      <c r="G25" s="94">
        <v>3</v>
      </c>
      <c r="H25" s="94">
        <v>173</v>
      </c>
      <c r="I25" s="94">
        <v>81</v>
      </c>
      <c r="J25" s="94">
        <v>78</v>
      </c>
      <c r="K25" s="94">
        <v>7</v>
      </c>
      <c r="L25" s="91">
        <f>E25-F25</f>
        <v>30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2616</v>
      </c>
      <c r="F26" s="84">
        <v>2458</v>
      </c>
      <c r="G26" s="84">
        <v>2</v>
      </c>
      <c r="H26" s="84">
        <v>2319</v>
      </c>
      <c r="I26" s="84">
        <v>1528</v>
      </c>
      <c r="J26" s="84">
        <v>297</v>
      </c>
      <c r="K26" s="84">
        <v>1</v>
      </c>
      <c r="L26" s="91">
        <f>E26-F26</f>
        <v>158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174</v>
      </c>
      <c r="F27" s="111">
        <v>147</v>
      </c>
      <c r="G27" s="111"/>
      <c r="H27" s="111">
        <v>150</v>
      </c>
      <c r="I27" s="111">
        <v>82</v>
      </c>
      <c r="J27" s="111">
        <v>24</v>
      </c>
      <c r="K27" s="111">
        <v>12</v>
      </c>
      <c r="L27" s="91">
        <f>E27-F27</f>
        <v>27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4223</v>
      </c>
      <c r="F28" s="84">
        <v>3754</v>
      </c>
      <c r="G28" s="84">
        <v>3</v>
      </c>
      <c r="H28" s="84">
        <v>3827</v>
      </c>
      <c r="I28" s="84">
        <v>3071</v>
      </c>
      <c r="J28" s="84">
        <v>396</v>
      </c>
      <c r="K28" s="84">
        <v>19</v>
      </c>
      <c r="L28" s="91">
        <f>E28-F28</f>
        <v>469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4974</v>
      </c>
      <c r="F29" s="84">
        <v>3355</v>
      </c>
      <c r="G29" s="84">
        <v>57</v>
      </c>
      <c r="H29" s="84">
        <v>3199</v>
      </c>
      <c r="I29" s="84">
        <v>2543</v>
      </c>
      <c r="J29" s="84">
        <v>1775</v>
      </c>
      <c r="K29" s="84">
        <v>197</v>
      </c>
      <c r="L29" s="91">
        <f>E29-F29</f>
        <v>1619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321</v>
      </c>
      <c r="F30" s="84">
        <v>299</v>
      </c>
      <c r="G30" s="84"/>
      <c r="H30" s="84">
        <v>296</v>
      </c>
      <c r="I30" s="84">
        <v>221</v>
      </c>
      <c r="J30" s="84">
        <v>25</v>
      </c>
      <c r="K30" s="84">
        <v>1</v>
      </c>
      <c r="L30" s="91">
        <f>E30-F30</f>
        <v>22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287</v>
      </c>
      <c r="F31" s="84">
        <v>232</v>
      </c>
      <c r="G31" s="84">
        <v>2</v>
      </c>
      <c r="H31" s="84">
        <v>242</v>
      </c>
      <c r="I31" s="84">
        <v>212</v>
      </c>
      <c r="J31" s="84">
        <v>45</v>
      </c>
      <c r="K31" s="84">
        <v>2</v>
      </c>
      <c r="L31" s="91">
        <f>E31-F31</f>
        <v>55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149</v>
      </c>
      <c r="F32" s="84">
        <v>125</v>
      </c>
      <c r="G32" s="84"/>
      <c r="H32" s="84">
        <v>108</v>
      </c>
      <c r="I32" s="84">
        <v>48</v>
      </c>
      <c r="J32" s="84">
        <v>41</v>
      </c>
      <c r="K32" s="84">
        <v>2</v>
      </c>
      <c r="L32" s="91">
        <f>E32-F32</f>
        <v>24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20</v>
      </c>
      <c r="F33" s="84">
        <v>15</v>
      </c>
      <c r="G33" s="84">
        <v>2</v>
      </c>
      <c r="H33" s="84">
        <v>16</v>
      </c>
      <c r="I33" s="84">
        <v>2</v>
      </c>
      <c r="J33" s="84">
        <v>4</v>
      </c>
      <c r="K33" s="84">
        <v>2</v>
      </c>
      <c r="L33" s="91">
        <f>E33-F33</f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21</v>
      </c>
      <c r="F34" s="84">
        <v>18</v>
      </c>
      <c r="G34" s="84"/>
      <c r="H34" s="84">
        <v>20</v>
      </c>
      <c r="I34" s="84">
        <v>14</v>
      </c>
      <c r="J34" s="84">
        <v>1</v>
      </c>
      <c r="K34" s="84"/>
      <c r="L34" s="91">
        <f>E34-F34</f>
        <v>3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26</v>
      </c>
      <c r="F35" s="84">
        <v>26</v>
      </c>
      <c r="G35" s="84"/>
      <c r="H35" s="84">
        <v>26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94</v>
      </c>
      <c r="F36" s="84">
        <v>63</v>
      </c>
      <c r="G36" s="84">
        <v>1</v>
      </c>
      <c r="H36" s="84">
        <v>76</v>
      </c>
      <c r="I36" s="84">
        <v>20</v>
      </c>
      <c r="J36" s="84">
        <v>18</v>
      </c>
      <c r="K36" s="84">
        <v>4</v>
      </c>
      <c r="L36" s="91">
        <f>E36-F36</f>
        <v>31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738</v>
      </c>
      <c r="F37" s="84">
        <v>620</v>
      </c>
      <c r="G37" s="84"/>
      <c r="H37" s="84">
        <v>659</v>
      </c>
      <c r="I37" s="84">
        <v>419</v>
      </c>
      <c r="J37" s="84">
        <v>79</v>
      </c>
      <c r="K37" s="84">
        <v>13</v>
      </c>
      <c r="L37" s="91">
        <f>E37-F37</f>
        <v>118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6</v>
      </c>
      <c r="F38" s="84">
        <v>4</v>
      </c>
      <c r="G38" s="84"/>
      <c r="H38" s="84">
        <v>6</v>
      </c>
      <c r="I38" s="84">
        <v>1</v>
      </c>
      <c r="J38" s="84"/>
      <c r="K38" s="84"/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15</v>
      </c>
      <c r="F39" s="84">
        <v>12</v>
      </c>
      <c r="G39" s="84"/>
      <c r="H39" s="84">
        <v>6</v>
      </c>
      <c r="I39" s="84">
        <v>2</v>
      </c>
      <c r="J39" s="84">
        <v>9</v>
      </c>
      <c r="K39" s="84">
        <v>1</v>
      </c>
      <c r="L39" s="91">
        <f>E39-F39</f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10372</v>
      </c>
      <c r="F40" s="94">
        <v>8165</v>
      </c>
      <c r="G40" s="94">
        <v>64</v>
      </c>
      <c r="H40" s="94">
        <v>7658</v>
      </c>
      <c r="I40" s="94">
        <v>4872</v>
      </c>
      <c r="J40" s="94">
        <v>2714</v>
      </c>
      <c r="K40" s="94">
        <v>254</v>
      </c>
      <c r="L40" s="91">
        <f>E40-F40</f>
        <v>2207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11327</v>
      </c>
      <c r="F41" s="84">
        <v>10140</v>
      </c>
      <c r="G41" s="84"/>
      <c r="H41" s="84">
        <v>9733</v>
      </c>
      <c r="I41" s="121" t="s">
        <v>210</v>
      </c>
      <c r="J41" s="84">
        <v>1594</v>
      </c>
      <c r="K41" s="84">
        <v>20</v>
      </c>
      <c r="L41" s="91">
        <f>E41-F41</f>
        <v>1187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49</v>
      </c>
      <c r="F42" s="84">
        <v>41</v>
      </c>
      <c r="G42" s="84"/>
      <c r="H42" s="84">
        <v>42</v>
      </c>
      <c r="I42" s="121" t="s">
        <v>210</v>
      </c>
      <c r="J42" s="84">
        <v>7</v>
      </c>
      <c r="K42" s="84">
        <v>1</v>
      </c>
      <c r="L42" s="91">
        <f>E42-F42</f>
        <v>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159</v>
      </c>
      <c r="F43" s="84">
        <v>140</v>
      </c>
      <c r="G43" s="84"/>
      <c r="H43" s="84">
        <v>146</v>
      </c>
      <c r="I43" s="84">
        <v>110</v>
      </c>
      <c r="J43" s="84">
        <v>13</v>
      </c>
      <c r="K43" s="84">
        <v>5</v>
      </c>
      <c r="L43" s="91">
        <f>E43-F43</f>
        <v>19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6</v>
      </c>
      <c r="F44" s="84">
        <v>5</v>
      </c>
      <c r="G44" s="84"/>
      <c r="H44" s="84">
        <v>6</v>
      </c>
      <c r="I44" s="84">
        <v>2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11492</v>
      </c>
      <c r="F45" s="84">
        <f aca="true" t="shared" si="0" ref="F45:K45">F41+F43+F44</f>
        <v>10285</v>
      </c>
      <c r="G45" s="84">
        <f t="shared" si="0"/>
        <v>0</v>
      </c>
      <c r="H45" s="84">
        <f t="shared" si="0"/>
        <v>9885</v>
      </c>
      <c r="I45" s="84">
        <f>I43+I44</f>
        <v>112</v>
      </c>
      <c r="J45" s="84">
        <f t="shared" si="0"/>
        <v>1607</v>
      </c>
      <c r="K45" s="84">
        <f t="shared" si="0"/>
        <v>25</v>
      </c>
      <c r="L45" s="91">
        <f>E45-F45</f>
        <v>1207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31756</v>
      </c>
      <c r="F46" s="84">
        <f t="shared" si="1"/>
        <v>26905</v>
      </c>
      <c r="G46" s="84">
        <f t="shared" si="1"/>
        <v>100</v>
      </c>
      <c r="H46" s="84">
        <f t="shared" si="1"/>
        <v>25950</v>
      </c>
      <c r="I46" s="84">
        <f t="shared" si="1"/>
        <v>10766</v>
      </c>
      <c r="J46" s="84">
        <f t="shared" si="1"/>
        <v>5806</v>
      </c>
      <c r="K46" s="84">
        <f t="shared" si="1"/>
        <v>847</v>
      </c>
      <c r="L46" s="91">
        <f>E46-F46</f>
        <v>4851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&amp;L50D805F0&amp;C&amp;R2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883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719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167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257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131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3163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154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&amp;L50D805F0&amp;C&amp;R3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723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530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7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178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3577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250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472323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9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1201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647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609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5099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5273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448471429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50797434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569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232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21804</v>
      </c>
      <c r="F58" s="109">
        <f>F59+F62+F63+F64</f>
        <v>3453</v>
      </c>
      <c r="G58" s="109">
        <f>G59+G62+G63+G64</f>
        <v>468</v>
      </c>
      <c r="H58" s="109">
        <f>H59+H62+H63+H64</f>
        <v>105</v>
      </c>
      <c r="I58" s="109">
        <f>I59+I62+I63+I64</f>
        <v>120</v>
      </c>
    </row>
    <row r="59" spans="1:9" ht="13.5" customHeight="1">
      <c r="A59" s="225" t="s">
        <v>103</v>
      </c>
      <c r="B59" s="225"/>
      <c r="C59" s="225"/>
      <c r="D59" s="225"/>
      <c r="E59" s="94">
        <v>7358</v>
      </c>
      <c r="F59" s="94">
        <v>616</v>
      </c>
      <c r="G59" s="94">
        <v>138</v>
      </c>
      <c r="H59" s="94">
        <v>42</v>
      </c>
      <c r="I59" s="94">
        <v>80</v>
      </c>
    </row>
    <row r="60" spans="1:9" ht="13.5" customHeight="1">
      <c r="A60" s="328" t="s">
        <v>203</v>
      </c>
      <c r="B60" s="329"/>
      <c r="C60" s="329"/>
      <c r="D60" s="330"/>
      <c r="E60" s="86">
        <v>304</v>
      </c>
      <c r="F60" s="86">
        <v>215</v>
      </c>
      <c r="G60" s="86">
        <v>103</v>
      </c>
      <c r="H60" s="86">
        <v>33</v>
      </c>
      <c r="I60" s="86">
        <v>46</v>
      </c>
    </row>
    <row r="61" spans="1:9" ht="13.5" customHeight="1">
      <c r="A61" s="328" t="s">
        <v>204</v>
      </c>
      <c r="B61" s="329"/>
      <c r="C61" s="329"/>
      <c r="D61" s="330"/>
      <c r="E61" s="86">
        <v>6231</v>
      </c>
      <c r="F61" s="86">
        <v>212</v>
      </c>
      <c r="G61" s="86">
        <v>14</v>
      </c>
      <c r="H61" s="86">
        <v>5</v>
      </c>
      <c r="I61" s="86">
        <v>20</v>
      </c>
    </row>
    <row r="62" spans="1:9" ht="13.5" customHeight="1">
      <c r="A62" s="331" t="s">
        <v>30</v>
      </c>
      <c r="B62" s="331"/>
      <c r="C62" s="331"/>
      <c r="D62" s="331"/>
      <c r="E62" s="84">
        <v>115</v>
      </c>
      <c r="F62" s="84">
        <v>56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4969</v>
      </c>
      <c r="F63" s="84">
        <v>2273</v>
      </c>
      <c r="G63" s="84">
        <v>315</v>
      </c>
      <c r="H63" s="84">
        <v>61</v>
      </c>
      <c r="I63" s="84">
        <v>40</v>
      </c>
    </row>
    <row r="64" spans="1:9" ht="13.5" customHeight="1">
      <c r="A64" s="225" t="s">
        <v>108</v>
      </c>
      <c r="B64" s="225"/>
      <c r="C64" s="225"/>
      <c r="D64" s="225"/>
      <c r="E64" s="84">
        <v>9362</v>
      </c>
      <c r="F64" s="84">
        <v>508</v>
      </c>
      <c r="G64" s="84">
        <v>13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7555</v>
      </c>
      <c r="G68" s="115">
        <v>267736224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1600</v>
      </c>
      <c r="G69" s="117">
        <v>83404036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5955</v>
      </c>
      <c r="G70" s="117">
        <v>184332188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3036</v>
      </c>
      <c r="G71" s="115">
        <v>1880829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</v>
      </c>
      <c r="G74" s="117">
        <v>118216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&amp;L50D805F0&amp;C&amp;R4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14.588356872201171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39.872068230277186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8.974358974358974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9.358879882092852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1.5556938394523958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96.4504738896116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961.1111111111111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1176.148148148148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52</v>
      </c>
    </row>
    <row r="13" spans="1:4" ht="16.5" customHeight="1">
      <c r="A13" s="328" t="s">
        <v>203</v>
      </c>
      <c r="B13" s="330"/>
      <c r="C13" s="10">
        <v>11</v>
      </c>
      <c r="D13" s="94">
        <v>288</v>
      </c>
    </row>
    <row r="14" spans="1:4" ht="16.5" customHeight="1">
      <c r="A14" s="328" t="s">
        <v>204</v>
      </c>
      <c r="B14" s="330"/>
      <c r="C14" s="10">
        <v>12</v>
      </c>
      <c r="D14" s="94">
        <v>19</v>
      </c>
    </row>
    <row r="15" spans="1:4" ht="16.5" customHeight="1">
      <c r="A15" s="331" t="s">
        <v>30</v>
      </c>
      <c r="B15" s="331"/>
      <c r="C15" s="10">
        <v>13</v>
      </c>
      <c r="D15" s="84">
        <v>80</v>
      </c>
    </row>
    <row r="16" spans="1:4" ht="16.5" customHeight="1">
      <c r="A16" s="331" t="s">
        <v>104</v>
      </c>
      <c r="B16" s="331"/>
      <c r="C16" s="10">
        <v>14</v>
      </c>
      <c r="D16" s="84">
        <v>107</v>
      </c>
    </row>
    <row r="17" spans="1:5" ht="16.5" customHeight="1">
      <c r="A17" s="331" t="s">
        <v>108</v>
      </c>
      <c r="B17" s="331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&amp;L50D805F0&amp;C&amp;R5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2022-01-20T11:25:57Z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50D805F0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