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<sst xmlns="http://schemas.openxmlformats.org/spreadsheetml/2006/main" count="278" uniqueCount="210">
  <si>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</si>
  <si>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</si>
  <si>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</si>
  <si>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</si>
  <si>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</si>
  <si>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</si>
  <si>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</si>
  <si>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</si>
  <si>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</si>
  <si>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</si>
  <si>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</si>
  <si>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</si>
  <si>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</si>
  <si>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</si>
  <si>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</si>
  <si>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</si>
  <si>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</si>
  <si>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</si>
  <si>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</si>
  <si>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</si>
  <si>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</si>
  <si>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</si>
  <si>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</si>
  <si>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</si>
  <si>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</si>
  <si>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</si>
  <si>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</si>
  <si>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</si>
  <si>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</si>
  <si>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</si>
  <si>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</si>
  <si>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</si>
  <si>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</si>
  <si>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</si>
  <si>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</si>
  <si>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</si>
  <si>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</si>
  <si>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</si>
  <si>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</si>
  <si>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</si>
  <si>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</si>
  <si>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</si>
  <si>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</si>
  <si>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</si>
  <si>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</si>
  <si>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</si>
  <si>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</si>
  <si>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</si>
  <si>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</si>
  <si>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</si>
  <si>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</si>
  <si>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</si>
  <si>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</si>
  <si>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</si>
  <si>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</si>
  <si>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</si>
  <si>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</si>
  <si>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</si>
  <si>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</si>
  <si>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</si>
  <si>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</si>
  <si>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</si>
  <si>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</si>
  <si>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</si>
  <si>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</si>
  <si>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</si>
  <si>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</si>
  <si>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</si>
  <si>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</si>
  <si>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</si>
  <si>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</si>
  <si>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</si>
  <si>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</si>
  <si>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</si>
  <si>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</si>
  <si>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</si>
  <si>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</si>
  <si>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</si>
  <si>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</si>
  <si>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</si>
  <si>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</si>
  <si>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</si>
  <si>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</si>
  <si>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</si>
  <si>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</si>
  <si>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</si>
  <si>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</si>
  <si>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</si>
  <si>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</si>
  <si>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</si>
  <si>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</si>
  <si>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</si>
  <si>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</si>
  <si>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</si>
  <si>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</si>
  <si>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</si>
  <si>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</si>
  <si>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</si>
  <si>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</si>
  <si>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</si>
  <si>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</si>
  <si>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</si>
  <si>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</si>
  <si>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</si>
  <si>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</si>
  <si>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</si>
  <si>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</si>
  <si>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</si>
  <si>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</si>
  <si>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</si>
  <si>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</si>
  <si>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</si>
  <si>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</si>
  <si>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</si>
  <si>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</si>
  <si>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</si>
  <si>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</si>
  <si>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</si>
  <si>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</si>
  <si>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</si>
  <si>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</si>
  <si>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</si>
  <si>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</si>
  <si>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</si>
  <si>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</si>
  <si>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</si>
  <si>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</si>
  <si>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</si>
  <si>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</si>
  <si>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</si>
  <si>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</si>
  <si>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</si>
  <si>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</si>
  <si>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</si>
  <si>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</si>
  <si>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</si>
  <si>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</si>
  <si>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</si>
  <si>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</si>
  <si>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</si>
  <si>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</si>
  <si>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</si>
  <si>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</si>
  <si>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</si>
  <si>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</si>
  <si>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</si>
  <si>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</si>
  <si>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</si>
  <si>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</si>
  <si>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</si>
  <si>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</si>
  <si>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</si>
  <si>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</si>
  <si>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</si>
  <si>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</si>
  <si>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</si>
  <si>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</si>
  <si>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</si>
  <si>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</si>
  <si>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</si>
  <si>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</si>
  <si>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</si>
  <si>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</si>
  <si>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</si>
  <si>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</si>
  <si>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</si>
  <si>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</si>
  <si>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</si>
  <si>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</si>
  <si>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</si>
  <si>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</si>
  <si>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</si>
  <si>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</si>
  <si>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</si>
  <si>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</si>
  <si>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</si>
  <si>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</si>
  <si>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</si>
  <si>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</si>
  <si>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</si>
  <si>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</si>
  <si>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</si>
  <si>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</si>
  <si>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</si>
  <si>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</si>
  <si>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</si>
  <si>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</si>
  <si>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</si>
  <si>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</si>
  <si>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</si>
  <si>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</si>
  <si>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</si>
  <si>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</si>
  <si>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</si>
  <si>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</si>
  <si>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</si>
  <si>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</si>
  <si>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</si>
  <si>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</si>
  <si>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</si>
  <si>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</si>
  <si>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</si>
  <si>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</si>
  <si>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</si>
  <si>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</si>
  <si>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</si>
  <si>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Л.Г. Лічман</t>
  </si>
  <si>
    <t>І.В. Слишенкова</t>
  </si>
  <si>
    <t>753-12-62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</si>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</sst>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&amp;LA661D54D&amp;C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1084</v>
      </c>
      <c r="F6" s="90">
        <v>329</v>
      </c>
      <c r="G6" s="90">
        <v>10</v>
      </c>
      <c r="H6" s="90">
        <v>243</v>
      </c>
      <c r="I6" s="90" t="s">
        <v>172</v>
      </c>
      <c r="J6" s="90">
        <v>841</v>
      </c>
      <c r="K6" s="91">
        <v>379</v>
      </c>
      <c r="L6" s="101">
        <f>E6-F6</f>
        <v>755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3190</v>
      </c>
      <c r="F7" s="90">
        <v>2967</v>
      </c>
      <c r="G7" s="90">
        <v>23</v>
      </c>
      <c r="H7" s="90">
        <v>2669</v>
      </c>
      <c r="I7" s="90">
        <v>2169</v>
      </c>
      <c r="J7" s="90">
        <v>521</v>
      </c>
      <c r="K7" s="91"/>
      <c r="L7" s="101">
        <f>E7-F7</f>
        <v>223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97</v>
      </c>
      <c r="F8" s="90">
        <v>94</v>
      </c>
      <c r="G8" s="90"/>
      <c r="H8" s="90">
        <v>83</v>
      </c>
      <c r="I8" s="90">
        <v>75</v>
      </c>
      <c r="J8" s="90">
        <v>14</v>
      </c>
      <c r="K8" s="91"/>
      <c r="L8" s="101">
        <f>E8-F8</f>
        <v>3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617</v>
      </c>
      <c r="F9" s="90">
        <v>426</v>
      </c>
      <c r="G9" s="90">
        <v>4</v>
      </c>
      <c r="H9" s="90">
        <v>325</v>
      </c>
      <c r="I9" s="90">
        <v>201</v>
      </c>
      <c r="J9" s="90">
        <v>292</v>
      </c>
      <c r="K9" s="91"/>
      <c r="L9" s="101">
        <f>E9-F9</f>
        <v>191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3</v>
      </c>
      <c r="G10" s="90"/>
      <c r="H10" s="90">
        <v>2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41</v>
      </c>
      <c r="F12" s="90">
        <v>37</v>
      </c>
      <c r="G12" s="90"/>
      <c r="H12" s="90">
        <v>33</v>
      </c>
      <c r="I12" s="90">
        <v>20</v>
      </c>
      <c r="J12" s="90">
        <v>8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59</v>
      </c>
      <c r="F13" s="90"/>
      <c r="G13" s="90"/>
      <c r="H13" s="90"/>
      <c r="I13" s="90"/>
      <c r="J13" s="90">
        <v>59</v>
      </c>
      <c r="K13" s="91">
        <v>11</v>
      </c>
      <c r="L13" s="101">
        <f>E13-F13</f>
        <v>59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15</v>
      </c>
      <c r="F14" s="90">
        <v>10</v>
      </c>
      <c r="G14" s="90"/>
      <c r="H14" s="90">
        <v>6</v>
      </c>
      <c r="I14" s="90">
        <v>2</v>
      </c>
      <c r="J14" s="90">
        <v>9</v>
      </c>
      <c r="K14" s="91"/>
      <c r="L14" s="101">
        <f>E14-F14</f>
        <v>5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5106</v>
      </c>
      <c r="F15" s="104">
        <f>SUM(F6:F14)</f>
        <v>3866</v>
      </c>
      <c r="G15" s="104">
        <f>SUM(G6:G14)</f>
        <v>37</v>
      </c>
      <c r="H15" s="104">
        <f>SUM(H6:H14)</f>
        <v>3361</v>
      </c>
      <c r="I15" s="104">
        <f>SUM(I6:I14)</f>
        <v>2467</v>
      </c>
      <c r="J15" s="104">
        <f>SUM(J6:J14)</f>
        <v>1745</v>
      </c>
      <c r="K15" s="104">
        <f>SUM(K6:K14)</f>
        <v>390</v>
      </c>
      <c r="L15" s="101">
        <f>E15-F15</f>
        <v>1240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112</v>
      </c>
      <c r="F16" s="92">
        <v>104</v>
      </c>
      <c r="G16" s="92"/>
      <c r="H16" s="92">
        <v>87</v>
      </c>
      <c r="I16" s="92">
        <v>67</v>
      </c>
      <c r="J16" s="92">
        <v>25</v>
      </c>
      <c r="K16" s="91"/>
      <c r="L16" s="101">
        <f>E16-F16</f>
        <v>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115</v>
      </c>
      <c r="F17" s="92">
        <v>68</v>
      </c>
      <c r="G17" s="92">
        <v>1</v>
      </c>
      <c r="H17" s="92">
        <v>73</v>
      </c>
      <c r="I17" s="92">
        <v>47</v>
      </c>
      <c r="J17" s="92">
        <v>42</v>
      </c>
      <c r="K17" s="91"/>
      <c r="L17" s="101">
        <f>E17-F17</f>
        <v>47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</v>
      </c>
      <c r="F19" s="91">
        <v>1</v>
      </c>
      <c r="G19" s="91"/>
      <c r="H19" s="91">
        <v>1</v>
      </c>
      <c r="I19" s="91">
        <v>1</v>
      </c>
      <c r="J19" s="91">
        <v>3</v>
      </c>
      <c r="K19" s="91">
        <v>3</v>
      </c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164</v>
      </c>
      <c r="F24" s="91">
        <v>111</v>
      </c>
      <c r="G24" s="91">
        <v>1</v>
      </c>
      <c r="H24" s="91">
        <v>94</v>
      </c>
      <c r="I24" s="91">
        <v>48</v>
      </c>
      <c r="J24" s="91">
        <v>70</v>
      </c>
      <c r="K24" s="91">
        <v>3</v>
      </c>
      <c r="L24" s="101">
        <f>E24-F24</f>
        <v>53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603</v>
      </c>
      <c r="F25" s="91">
        <v>579</v>
      </c>
      <c r="G25" s="91"/>
      <c r="H25" s="91">
        <v>517</v>
      </c>
      <c r="I25" s="91">
        <v>395</v>
      </c>
      <c r="J25" s="91">
        <v>86</v>
      </c>
      <c r="K25" s="91"/>
      <c r="L25" s="101">
        <f>E25-F25</f>
        <v>24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18</v>
      </c>
      <c r="F26" s="91">
        <v>18</v>
      </c>
      <c r="G26" s="91"/>
      <c r="H26" s="91">
        <v>16</v>
      </c>
      <c r="I26" s="91">
        <v>6</v>
      </c>
      <c r="J26" s="91">
        <v>2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1518</v>
      </c>
      <c r="F27" s="91">
        <v>1263</v>
      </c>
      <c r="G27" s="91">
        <v>4</v>
      </c>
      <c r="H27" s="91">
        <v>1177</v>
      </c>
      <c r="I27" s="91">
        <v>930</v>
      </c>
      <c r="J27" s="91">
        <v>341</v>
      </c>
      <c r="K27" s="91">
        <v>2</v>
      </c>
      <c r="L27" s="101">
        <f>E27-F27</f>
        <v>255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2363</v>
      </c>
      <c r="F28" s="91">
        <v>1051</v>
      </c>
      <c r="G28" s="91">
        <v>21</v>
      </c>
      <c r="H28" s="91">
        <v>1051</v>
      </c>
      <c r="I28" s="91">
        <v>781</v>
      </c>
      <c r="J28" s="91">
        <v>1312</v>
      </c>
      <c r="K28" s="91">
        <v>173</v>
      </c>
      <c r="L28" s="101">
        <f>E28-F28</f>
        <v>1312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133</v>
      </c>
      <c r="F29" s="91">
        <v>120</v>
      </c>
      <c r="G29" s="91"/>
      <c r="H29" s="91">
        <v>115</v>
      </c>
      <c r="I29" s="91">
        <v>87</v>
      </c>
      <c r="J29" s="91">
        <v>18</v>
      </c>
      <c r="K29" s="91"/>
      <c r="L29" s="101">
        <f>E29-F29</f>
        <v>13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148</v>
      </c>
      <c r="F30" s="91">
        <v>97</v>
      </c>
      <c r="G30" s="91">
        <v>1</v>
      </c>
      <c r="H30" s="91">
        <v>77</v>
      </c>
      <c r="I30" s="91">
        <v>67</v>
      </c>
      <c r="J30" s="91">
        <v>71</v>
      </c>
      <c r="K30" s="91">
        <v>4</v>
      </c>
      <c r="L30" s="101">
        <f>E30-F30</f>
        <v>51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73</v>
      </c>
      <c r="F31" s="91">
        <v>48</v>
      </c>
      <c r="G31" s="91">
        <v>3</v>
      </c>
      <c r="H31" s="91">
        <v>46</v>
      </c>
      <c r="I31" s="91">
        <v>14</v>
      </c>
      <c r="J31" s="91">
        <v>27</v>
      </c>
      <c r="K31" s="91">
        <v>2</v>
      </c>
      <c r="L31" s="101">
        <f>E31-F31</f>
        <v>25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14</v>
      </c>
      <c r="F32" s="91">
        <v>8</v>
      </c>
      <c r="G32" s="91">
        <v>1</v>
      </c>
      <c r="H32" s="91">
        <v>7</v>
      </c>
      <c r="I32" s="91">
        <v>2</v>
      </c>
      <c r="J32" s="91">
        <v>7</v>
      </c>
      <c r="K32" s="91">
        <v>1</v>
      </c>
      <c r="L32" s="101">
        <f>E32-F32</f>
        <v>6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14</v>
      </c>
      <c r="F33" s="91">
        <v>7</v>
      </c>
      <c r="G33" s="91"/>
      <c r="H33" s="91">
        <v>6</v>
      </c>
      <c r="I33" s="91">
        <v>2</v>
      </c>
      <c r="J33" s="91">
        <v>8</v>
      </c>
      <c r="K33" s="91"/>
      <c r="L33" s="101">
        <f>E33-F33</f>
        <v>7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5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58</v>
      </c>
      <c r="F35" s="91">
        <v>40</v>
      </c>
      <c r="G35" s="91">
        <v>1</v>
      </c>
      <c r="H35" s="91">
        <v>29</v>
      </c>
      <c r="I35" s="91">
        <v>8</v>
      </c>
      <c r="J35" s="91">
        <v>29</v>
      </c>
      <c r="K35" s="91">
        <v>2</v>
      </c>
      <c r="L35" s="101">
        <f>E35-F35</f>
        <v>18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402</v>
      </c>
      <c r="F36" s="91">
        <v>322</v>
      </c>
      <c r="G36" s="91">
        <v>6</v>
      </c>
      <c r="H36" s="91">
        <v>296</v>
      </c>
      <c r="I36" s="91">
        <v>192</v>
      </c>
      <c r="J36" s="91">
        <v>106</v>
      </c>
      <c r="K36" s="91">
        <v>8</v>
      </c>
      <c r="L36" s="101">
        <f>E36-F36</f>
        <v>80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5</v>
      </c>
      <c r="F37" s="91">
        <v>5</v>
      </c>
      <c r="G37" s="91"/>
      <c r="H37" s="91">
        <v>2</v>
      </c>
      <c r="I37" s="91">
        <v>2</v>
      </c>
      <c r="J37" s="91">
        <v>3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9</v>
      </c>
      <c r="F38" s="91">
        <v>6</v>
      </c>
      <c r="G38" s="91"/>
      <c r="H38" s="91">
        <v>5</v>
      </c>
      <c r="I38" s="91">
        <v>2</v>
      </c>
      <c r="J38" s="91">
        <v>4</v>
      </c>
      <c r="K38" s="91">
        <v>1</v>
      </c>
      <c r="L38" s="101">
        <f>E38-F38</f>
        <v>3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4346</v>
      </c>
      <c r="F40" s="91">
        <v>2719</v>
      </c>
      <c r="G40" s="91">
        <v>36</v>
      </c>
      <c r="H40" s="91">
        <v>2332</v>
      </c>
      <c r="I40" s="91">
        <v>1472</v>
      </c>
      <c r="J40" s="91">
        <v>2014</v>
      </c>
      <c r="K40" s="91">
        <v>193</v>
      </c>
      <c r="L40" s="101">
        <f>E40-F40</f>
        <v>1627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5308</v>
      </c>
      <c r="F41" s="91">
        <v>4523</v>
      </c>
      <c r="G41" s="91"/>
      <c r="H41" s="91">
        <v>4071</v>
      </c>
      <c r="I41" s="91" t="s">
        <v>172</v>
      </c>
      <c r="J41" s="91">
        <v>1237</v>
      </c>
      <c r="K41" s="91">
        <v>13</v>
      </c>
      <c r="L41" s="101">
        <f>E41-F41</f>
        <v>785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53</v>
      </c>
      <c r="F42" s="91">
        <v>35</v>
      </c>
      <c r="G42" s="91"/>
      <c r="H42" s="91">
        <v>36</v>
      </c>
      <c r="I42" s="91" t="s">
        <v>172</v>
      </c>
      <c r="J42" s="91">
        <v>17</v>
      </c>
      <c r="K42" s="91">
        <v>6</v>
      </c>
      <c r="L42" s="101">
        <f>E42-F42</f>
        <v>18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116</v>
      </c>
      <c r="F43" s="91">
        <v>88</v>
      </c>
      <c r="G43" s="91"/>
      <c r="H43" s="91">
        <v>65</v>
      </c>
      <c r="I43" s="91">
        <v>53</v>
      </c>
      <c r="J43" s="91">
        <v>51</v>
      </c>
      <c r="K43" s="91">
        <v>3</v>
      </c>
      <c r="L43" s="101">
        <f>E43-F43</f>
        <v>28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2</v>
      </c>
      <c r="G44" s="91"/>
      <c r="H44" s="91">
        <v>2</v>
      </c>
      <c r="I44" s="91">
        <v>1</v>
      </c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5427</v>
      </c>
      <c r="F45" s="91">
        <f aca="true" t="shared" si="0" ref="F45:K45">F41+F43+F44</f>
        <v>4613</v>
      </c>
      <c r="G45" s="91">
        <f t="shared" si="0"/>
        <v>0</v>
      </c>
      <c r="H45" s="91">
        <f t="shared" si="0"/>
        <v>4138</v>
      </c>
      <c r="I45" s="91">
        <f>I43+I44</f>
        <v>54</v>
      </c>
      <c r="J45" s="91">
        <f t="shared" si="0"/>
        <v>1289</v>
      </c>
      <c r="K45" s="91">
        <f t="shared" si="0"/>
        <v>16</v>
      </c>
      <c r="L45" s="101">
        <f>E45-F45</f>
        <v>814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15043</v>
      </c>
      <c r="F46" s="91">
        <f aca="true" t="shared" si="1" ref="F46:K46">F15+F24+F40+F45</f>
        <v>11309</v>
      </c>
      <c r="G46" s="91">
        <f t="shared" si="1"/>
        <v>74</v>
      </c>
      <c r="H46" s="91">
        <f t="shared" si="1"/>
        <v>9925</v>
      </c>
      <c r="I46" s="91">
        <f t="shared" si="1"/>
        <v>4041</v>
      </c>
      <c r="J46" s="91">
        <f t="shared" si="1"/>
        <v>5118</v>
      </c>
      <c r="K46" s="91">
        <f t="shared" si="1"/>
        <v>602</v>
      </c>
      <c r="L46" s="101">
        <f>E46-F46</f>
        <v>3734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&amp;LA661D54D&amp;CФорма № 1-мзс, Підрозділ: Малиновський районний суд м.Одеси,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139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134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762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141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171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219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93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120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9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103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1877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425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30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&amp;LA661D54D&amp;CФорма № 1-мзс, Підрозділ: Малиновський районний суд м.Одеси,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210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8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4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2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164190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103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1442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19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20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164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2593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1753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125608935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19101391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244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32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3117</v>
      </c>
      <c r="F55" s="96">
        <v>171</v>
      </c>
      <c r="G55" s="96">
        <v>38</v>
      </c>
      <c r="H55" s="96">
        <v>20</v>
      </c>
      <c r="I55" s="96">
        <v>15</v>
      </c>
    </row>
    <row r="56" spans="1:9" ht="13.5" customHeight="1">
      <c r="A56" s="272" t="s">
        <v>31</v>
      </c>
      <c r="B56" s="272"/>
      <c r="C56" s="272"/>
      <c r="D56" s="272"/>
      <c r="E56" s="96">
        <v>71</v>
      </c>
      <c r="F56" s="96">
        <v>22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1581</v>
      </c>
      <c r="F57" s="96">
        <v>675</v>
      </c>
      <c r="G57" s="96">
        <v>55</v>
      </c>
      <c r="H57" s="96">
        <v>15</v>
      </c>
      <c r="I57" s="96">
        <v>6</v>
      </c>
    </row>
    <row r="58" spans="1:9" ht="13.5" customHeight="1">
      <c r="A58" s="203" t="s">
        <v>111</v>
      </c>
      <c r="B58" s="203"/>
      <c r="C58" s="203"/>
      <c r="D58" s="203"/>
      <c r="E58" s="96">
        <v>3974</v>
      </c>
      <c r="F58" s="96">
        <v>161</v>
      </c>
      <c r="G58" s="96">
        <v>2</v>
      </c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4042</v>
      </c>
      <c r="G62" s="118">
        <v>32216150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550</v>
      </c>
      <c r="G63" s="119">
        <v>19875229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3492</v>
      </c>
      <c r="G64" s="119">
        <v>12340921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1733</v>
      </c>
      <c r="G65" s="120">
        <v>818575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&amp;LA661D54D&amp;CФорма № 1-мзс, Підрозділ: Малиновський районний суд м.Одеси,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11.762407190308714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22.349570200573066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4.285714285714286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9.58291956305859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1.2412723041117144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87.76195950128216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381.7307692307692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578.5769230769231</v>
      </c>
    </row>
    <row r="11" spans="1:4" ht="16.5" customHeight="1">
      <c r="A11" s="226" t="s">
        <v>63</v>
      </c>
      <c r="B11" s="228"/>
      <c r="C11" s="14">
        <v>9</v>
      </c>
      <c r="D11" s="94">
        <v>48</v>
      </c>
    </row>
    <row r="12" spans="1:4" ht="16.5" customHeight="1">
      <c r="A12" s="318" t="s">
        <v>106</v>
      </c>
      <c r="B12" s="318"/>
      <c r="C12" s="14">
        <v>10</v>
      </c>
      <c r="D12" s="94">
        <v>36</v>
      </c>
    </row>
    <row r="13" spans="1:4" ht="16.5" customHeight="1">
      <c r="A13" s="318" t="s">
        <v>31</v>
      </c>
      <c r="B13" s="318"/>
      <c r="C13" s="14">
        <v>11</v>
      </c>
      <c r="D13" s="94">
        <v>69</v>
      </c>
    </row>
    <row r="14" spans="1:4" ht="16.5" customHeight="1">
      <c r="A14" s="318" t="s">
        <v>107</v>
      </c>
      <c r="B14" s="318"/>
      <c r="C14" s="14">
        <v>12</v>
      </c>
      <c r="D14" s="94">
        <v>91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&amp;LA661D54D&amp;CФорма № 1-мзс, Підрозділ: Малиновський районний суд м.Одеси,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2018-03-28T07:45:37Z</cp:lastPrinted>
  <dcterms:created xsi:type="dcterms:W3CDTF">2004-04-20T14:33:35Z</dcterms:created>
  <dcterms:modified xsi:type="dcterms:W3CDTF">2020-07-07T10:05:06Z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A661D54D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