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1_1" sheetId="1" r:id="rId1"/>
  </sheets>
  <definedNames>
    <definedName name="Z1_1">#REF!</definedName>
    <definedName name="ZP1_1">#REF!</definedName>
    <definedName name="_xlnm.Print_Titles" localSheetId="0">'1_1_1'!$A:$B</definedName>
    <definedName name="_xlnm.Print_Area" localSheetId="0">'1_1_1'!$A$1:$AD$40</definedName>
  </definedNames>
  <calcPr fullCalcOnLoad="1"/>
</workbook>
</file>

<file path=xl/sharedStrings.xml><?xml version="1.0" encoding="utf-8"?>
<sst xmlns="http://schemas.openxmlformats.org/spreadsheetml/2006/main" count="84" uniqueCount="53">
  <si>
    <t>Таблиця 1.1.1</t>
  </si>
  <si>
    <t>Таблиця 1.1.1 (продовження)</t>
  </si>
  <si>
    <t>Середньомісячне надходження на одного суддю місцевого загального суду</t>
  </si>
  <si>
    <t xml:space="preserve">              Середньомісячне надходження справ і матеріалів на одного суддю місцевого загального суду</t>
  </si>
  <si>
    <t>Середньомісячне надходження справ і матеріалів на одного суддю місцевого загального суду</t>
  </si>
  <si>
    <t>№ з/п</t>
  </si>
  <si>
    <t>Кількість суддів за штатом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</si>
  <si>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</si>
  <si>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</si>
  <si>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</si>
  <si>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</si>
  <si>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Заяв про перегляд судових рішень адміністративного судочинства за нововиявленими обставинами</t>
  </si>
  <si>
    <t>Заяв про перегляд судових рішень цивільного судочинства за нововиявленими обставинами</t>
  </si>
  <si>
    <t>УСЬОГО справ і матеріалів</t>
  </si>
  <si>
    <t>I півріччя 2012</t>
  </si>
  <si>
    <t>Усього</t>
  </si>
  <si>
    <t>у тому числі справ</t>
  </si>
  <si>
    <t>А</t>
  </si>
  <si>
    <t>Б</t>
  </si>
  <si>
    <t>Дина-міка, %</t>
  </si>
  <si>
    <t>Кількість суддів фактична</t>
  </si>
  <si>
    <t>Найменування місцевого суду</t>
  </si>
  <si>
    <t>Бориславський міський</t>
  </si>
  <si>
    <t>Бродівський районний</t>
  </si>
  <si>
    <t>Буський районний</t>
  </si>
  <si>
    <t>Галицький районний м.Львова</t>
  </si>
  <si>
    <t>Городоцький районний</t>
  </si>
  <si>
    <t>Дрогобицький міськрайонний</t>
  </si>
  <si>
    <t>Жидачівський районний</t>
  </si>
  <si>
    <t>Жовківський районний</t>
  </si>
  <si>
    <t>Залізничний районний м.Львова</t>
  </si>
  <si>
    <t>Золочівський районний</t>
  </si>
  <si>
    <t>Кам"янка-Бузький районний</t>
  </si>
  <si>
    <t>Личаківський районний м.Львова</t>
  </si>
  <si>
    <t>Миколаївський районний</t>
  </si>
  <si>
    <t>Мостиський районний</t>
  </si>
  <si>
    <t>Перемишлянський районний</t>
  </si>
  <si>
    <t>Пустомитівський районний</t>
  </si>
  <si>
    <t>Радехівський районний</t>
  </si>
  <si>
    <t>Самбірський міськрайонний</t>
  </si>
  <si>
    <t>Сихівський районний м.Львова</t>
  </si>
  <si>
    <t>Сколівський районний</t>
  </si>
  <si>
    <t>Сокальський районний</t>
  </si>
  <si>
    <t>Старосамбірський районний</t>
  </si>
  <si>
    <t>Стрийський міськрайонний</t>
  </si>
  <si>
    <t>Трускавецький міський</t>
  </si>
  <si>
    <t>Турківський районний</t>
  </si>
  <si>
    <t>Франківський районний м.Львова</t>
  </si>
  <si>
    <t>Червоноградський міський</t>
  </si>
  <si>
    <t>Шевченківський районний м.Львова</t>
  </si>
  <si>
    <t>Яворівський районний</t>
  </si>
  <si>
    <t>I півріччя 2013</t>
  </si>
  <si>
    <t>Територіальне управління державної судової адміністрації України в Львівській області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</si>
</sst>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7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6" fillId="24" borderId="10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horizontal="center" vertical="center" wrapText="1"/>
    </xf>
    <xf numFmtId="0" fontId="6" fillId="22" borderId="10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6" fillId="24" borderId="10" xfId="0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vertical="center"/>
    </xf>
    <xf numFmtId="0" fontId="3" fillId="24" borderId="10" xfId="0" applyFont="1" applyFill="1" applyBorder="1" applyAlignment="1">
      <alignment vertical="center" wrapText="1"/>
    </xf>
    <xf numFmtId="0" fontId="1" fillId="0" borderId="10" xfId="0" applyFont="1" applyBorder="1" applyAlignment="1" applyProtection="1">
      <alignment/>
      <protection hidden="1"/>
    </xf>
    <xf numFmtId="0" fontId="1" fillId="25" borderId="10" xfId="0" applyFont="1" applyFill="1" applyBorder="1" applyAlignment="1" applyProtection="1">
      <alignment/>
      <protection hidden="1"/>
    </xf>
    <xf numFmtId="0" fontId="1" fillId="0" borderId="11" xfId="0" applyFont="1" applyBorder="1" applyAlignment="1" applyProtection="1">
      <alignment/>
      <protection hidden="1"/>
    </xf>
    <xf numFmtId="0" fontId="7" fillId="0" borderId="0" xfId="0" applyFont="1" applyBorder="1" applyAlignment="1">
      <alignment/>
    </xf>
    <xf numFmtId="0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6" fillId="24" borderId="11" xfId="0" applyFont="1" applyFill="1" applyBorder="1" applyAlignment="1">
      <alignment horizontal="center" vertical="top" wrapText="1"/>
    </xf>
    <xf numFmtId="2" fontId="1" fillId="0" borderId="12" xfId="0" applyNumberFormat="1" applyFont="1" applyBorder="1" applyAlignment="1">
      <alignment/>
    </xf>
    <xf numFmtId="2" fontId="1" fillId="25" borderId="12" xfId="0" applyNumberFormat="1" applyFont="1" applyFill="1" applyBorder="1" applyAlignment="1">
      <alignment/>
    </xf>
    <xf numFmtId="2" fontId="1" fillId="0" borderId="10" xfId="0" applyNumberFormat="1" applyFont="1" applyBorder="1" applyAlignment="1" applyProtection="1">
      <alignment/>
      <protection hidden="1"/>
    </xf>
    <xf numFmtId="2" fontId="1" fillId="0" borderId="12" xfId="0" applyNumberFormat="1" applyFont="1" applyBorder="1" applyAlignment="1" applyProtection="1">
      <alignment/>
      <protection hidden="1"/>
    </xf>
    <xf numFmtId="2" fontId="1" fillId="0" borderId="13" xfId="0" applyNumberFormat="1" applyFont="1" applyBorder="1" applyAlignment="1" applyProtection="1">
      <alignment/>
      <protection hidden="1"/>
    </xf>
    <xf numFmtId="2" fontId="1" fillId="0" borderId="10" xfId="0" applyNumberFormat="1" applyFont="1" applyBorder="1" applyAlignment="1">
      <alignment horizontal="right"/>
    </xf>
    <xf numFmtId="2" fontId="1" fillId="0" borderId="14" xfId="0" applyNumberFormat="1" applyFont="1" applyBorder="1" applyAlignment="1" applyProtection="1">
      <alignment/>
      <protection hidden="1"/>
    </xf>
    <xf numFmtId="2" fontId="1" fillId="0" borderId="11" xfId="0" applyNumberFormat="1" applyFont="1" applyBorder="1" applyAlignment="1" applyProtection="1">
      <alignment/>
      <protection hidden="1"/>
    </xf>
    <xf numFmtId="2" fontId="1" fillId="0" borderId="15" xfId="0" applyNumberFormat="1" applyFont="1" applyBorder="1" applyAlignment="1" applyProtection="1">
      <alignment/>
      <protection hidden="1"/>
    </xf>
    <xf numFmtId="2" fontId="1" fillId="0" borderId="16" xfId="0" applyNumberFormat="1" applyFont="1" applyBorder="1" applyAlignment="1" applyProtection="1">
      <alignment/>
      <protection hidden="1"/>
    </xf>
    <xf numFmtId="2" fontId="1" fillId="0" borderId="17" xfId="0" applyNumberFormat="1" applyFont="1" applyBorder="1" applyAlignment="1" applyProtection="1">
      <alignment/>
      <protection hidden="1"/>
    </xf>
    <xf numFmtId="2" fontId="1" fillId="25" borderId="10" xfId="0" applyNumberFormat="1" applyFont="1" applyFill="1" applyBorder="1" applyAlignment="1" applyProtection="1">
      <alignment/>
      <protection hidden="1"/>
    </xf>
    <xf numFmtId="2" fontId="1" fillId="25" borderId="12" xfId="0" applyNumberFormat="1" applyFont="1" applyFill="1" applyBorder="1" applyAlignment="1" applyProtection="1">
      <alignment/>
      <protection hidden="1"/>
    </xf>
    <xf numFmtId="2" fontId="1" fillId="25" borderId="13" xfId="0" applyNumberFormat="1" applyFont="1" applyFill="1" applyBorder="1" applyAlignment="1" applyProtection="1">
      <alignment/>
      <protection hidden="1"/>
    </xf>
    <xf numFmtId="2" fontId="1" fillId="25" borderId="10" xfId="0" applyNumberFormat="1" applyFont="1" applyFill="1" applyBorder="1" applyAlignment="1">
      <alignment horizontal="right"/>
    </xf>
    <xf numFmtId="2" fontId="1" fillId="25" borderId="14" xfId="0" applyNumberFormat="1" applyFont="1" applyFill="1" applyBorder="1" applyAlignment="1" applyProtection="1">
      <alignment/>
      <protection hidden="1"/>
    </xf>
    <xf numFmtId="2" fontId="1" fillId="0" borderId="13" xfId="0" applyNumberFormat="1" applyFont="1" applyBorder="1" applyAlignment="1">
      <alignment horizontal="right"/>
    </xf>
    <xf numFmtId="2" fontId="1" fillId="25" borderId="13" xfId="0" applyNumberFormat="1" applyFont="1" applyFill="1" applyBorder="1" applyAlignment="1">
      <alignment horizontal="right"/>
    </xf>
    <xf numFmtId="1" fontId="1" fillId="0" borderId="10" xfId="0" applyNumberFormat="1" applyFont="1" applyBorder="1" applyAlignment="1" applyProtection="1">
      <alignment/>
      <protection hidden="1"/>
    </xf>
    <xf numFmtId="0" fontId="1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right" vertical="center"/>
    </xf>
    <xf numFmtId="1" fontId="1" fillId="0" borderId="11" xfId="0" applyNumberFormat="1" applyFont="1" applyBorder="1" applyAlignment="1" applyProtection="1">
      <alignment/>
      <protection hidden="1"/>
    </xf>
    <xf numFmtId="1" fontId="1" fillId="25" borderId="10" xfId="0" applyNumberFormat="1" applyFont="1" applyFill="1" applyBorder="1" applyAlignment="1" applyProtection="1">
      <alignment/>
      <protection hidden="1"/>
    </xf>
    <xf numFmtId="0" fontId="1" fillId="25" borderId="12" xfId="0" applyNumberFormat="1" applyFont="1" applyFill="1" applyBorder="1" applyAlignment="1">
      <alignment horizontal="right" vertical="center"/>
    </xf>
    <xf numFmtId="0" fontId="1" fillId="25" borderId="10" xfId="0" applyFont="1" applyFill="1" applyBorder="1" applyAlignment="1">
      <alignment horizontal="right" vertical="center"/>
    </xf>
    <xf numFmtId="0" fontId="3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textRotation="90" wrapText="1"/>
    </xf>
    <xf numFmtId="0" fontId="5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3" fillId="22" borderId="11" xfId="0" applyFont="1" applyFill="1" applyBorder="1" applyAlignment="1">
      <alignment horizontal="center" vertical="center" wrapText="1"/>
    </xf>
    <xf numFmtId="0" fontId="3" fillId="22" borderId="18" xfId="0" applyFont="1" applyFill="1" applyBorder="1" applyAlignment="1">
      <alignment horizontal="center" vertical="center" wrapText="1"/>
    </xf>
    <xf numFmtId="0" fontId="3" fillId="22" borderId="19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9"/>
  <sheetViews>
    <sheetView tabSelected="1" view="pageBreakPreview" zoomScaleSheetLayoutView="100" zoomScalePageLayoutView="0" workbookViewId="0" topLeftCell="A1">
      <selection activeCell="G39" sqref="G39:H39"/>
    </sheetView>
  </sheetViews>
  <sheetFormatPr defaultColWidth="9.00390625" defaultRowHeight="12.75"/>
  <cols>
    <col min="1" max="1" width="4.125" style="1" customWidth="1"/>
    <col min="2" max="2" width="31.875" style="1" customWidth="1"/>
    <col min="3" max="3" width="7.00390625" style="1" customWidth="1"/>
    <col min="4" max="4" width="6.875" style="1" customWidth="1"/>
    <col min="5" max="5" width="6.375" style="1" customWidth="1"/>
    <col min="6" max="6" width="7.25390625" style="1" customWidth="1"/>
    <col min="7" max="7" width="6.625" style="1" customWidth="1"/>
    <col min="8" max="9" width="7.00390625" style="1" customWidth="1"/>
    <col min="10" max="10" width="7.25390625" style="1" customWidth="1"/>
    <col min="11" max="11" width="6.625" style="1" customWidth="1"/>
    <col min="12" max="12" width="7.625" style="1" customWidth="1"/>
    <col min="13" max="13" width="6.375" style="1" customWidth="1"/>
    <col min="14" max="14" width="7.25390625" style="1" customWidth="1"/>
    <col min="15" max="15" width="7.125" style="1" customWidth="1"/>
    <col min="16" max="16" width="6.75390625" style="1" customWidth="1"/>
    <col min="17" max="17" width="7.375" style="1" customWidth="1"/>
    <col min="18" max="18" width="7.125" style="1" customWidth="1"/>
    <col min="19" max="21" width="6.625" style="1" customWidth="1"/>
    <col min="22" max="22" width="7.25390625" style="1" customWidth="1"/>
    <col min="23" max="27" width="9.875" style="1" customWidth="1"/>
    <col min="28" max="28" width="10.125" style="1" customWidth="1"/>
    <col min="29" max="29" width="10.875" style="1" customWidth="1"/>
    <col min="30" max="30" width="9.125" style="7" customWidth="1"/>
    <col min="31" max="16384" width="9.125" style="1" customWidth="1"/>
  </cols>
  <sheetData>
    <row r="1" spans="18:29" ht="12.75">
      <c r="R1" s="2" t="s">
        <v>0</v>
      </c>
      <c r="AC1" s="2" t="s">
        <v>1</v>
      </c>
    </row>
    <row r="2" spans="2:15" ht="15" customHeight="1">
      <c r="B2" s="53" t="s">
        <v>52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26" ht="24" customHeight="1">
      <c r="A3" s="8"/>
      <c r="B3" s="3"/>
      <c r="C3" s="3" t="s">
        <v>2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5" spans="1:29" ht="16.5" customHeight="1">
      <c r="A5" s="10"/>
      <c r="B5" s="11"/>
      <c r="C5" s="44" t="s">
        <v>3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 t="s">
        <v>4</v>
      </c>
      <c r="T5" s="44"/>
      <c r="U5" s="44"/>
      <c r="V5" s="44"/>
      <c r="W5" s="44"/>
      <c r="X5" s="44"/>
      <c r="Y5" s="44"/>
      <c r="Z5" s="44"/>
      <c r="AA5" s="44"/>
      <c r="AB5" s="44"/>
      <c r="AC5" s="44"/>
    </row>
    <row r="6" spans="1:29" ht="78" customHeight="1">
      <c r="A6" s="45" t="s">
        <v>5</v>
      </c>
      <c r="B6" s="44" t="s">
        <v>21</v>
      </c>
      <c r="C6" s="47" t="s">
        <v>6</v>
      </c>
      <c r="D6" s="47"/>
      <c r="E6" s="47" t="s">
        <v>20</v>
      </c>
      <c r="F6" s="47"/>
      <c r="G6" s="47" t="s">
        <v>7</v>
      </c>
      <c r="H6" s="47"/>
      <c r="I6" s="47"/>
      <c r="J6" s="47"/>
      <c r="K6" s="47" t="s">
        <v>8</v>
      </c>
      <c r="L6" s="47"/>
      <c r="M6" s="47"/>
      <c r="N6" s="47"/>
      <c r="O6" s="47" t="s">
        <v>9</v>
      </c>
      <c r="P6" s="47"/>
      <c r="Q6" s="47"/>
      <c r="R6" s="47"/>
      <c r="S6" s="47" t="s">
        <v>10</v>
      </c>
      <c r="T6" s="47"/>
      <c r="U6" s="47"/>
      <c r="V6" s="47"/>
      <c r="W6" s="47" t="s">
        <v>11</v>
      </c>
      <c r="X6" s="47"/>
      <c r="Y6" s="47" t="s">
        <v>12</v>
      </c>
      <c r="Z6" s="47"/>
      <c r="AA6" s="44" t="s">
        <v>13</v>
      </c>
      <c r="AB6" s="44"/>
      <c r="AC6" s="50" t="s">
        <v>19</v>
      </c>
    </row>
    <row r="7" spans="1:29" ht="24.75" customHeight="1">
      <c r="A7" s="45"/>
      <c r="B7" s="46"/>
      <c r="C7" s="47"/>
      <c r="D7" s="47"/>
      <c r="E7" s="47"/>
      <c r="F7" s="47"/>
      <c r="G7" s="49" t="s">
        <v>14</v>
      </c>
      <c r="H7" s="49"/>
      <c r="I7" s="49" t="s">
        <v>51</v>
      </c>
      <c r="J7" s="49"/>
      <c r="K7" s="49" t="s">
        <v>14</v>
      </c>
      <c r="L7" s="49"/>
      <c r="M7" s="49" t="s">
        <v>51</v>
      </c>
      <c r="N7" s="49"/>
      <c r="O7" s="49" t="s">
        <v>14</v>
      </c>
      <c r="P7" s="49"/>
      <c r="Q7" s="49" t="s">
        <v>51</v>
      </c>
      <c r="R7" s="49"/>
      <c r="S7" s="49" t="s">
        <v>14</v>
      </c>
      <c r="T7" s="49"/>
      <c r="U7" s="49" t="s">
        <v>51</v>
      </c>
      <c r="V7" s="49"/>
      <c r="W7" s="48" t="s">
        <v>14</v>
      </c>
      <c r="X7" s="48" t="s">
        <v>51</v>
      </c>
      <c r="Y7" s="48" t="s">
        <v>14</v>
      </c>
      <c r="Z7" s="48" t="s">
        <v>51</v>
      </c>
      <c r="AA7" s="48" t="s">
        <v>14</v>
      </c>
      <c r="AB7" s="48" t="s">
        <v>51</v>
      </c>
      <c r="AC7" s="51"/>
    </row>
    <row r="8" spans="1:29" ht="44.25" customHeight="1">
      <c r="A8" s="45"/>
      <c r="B8" s="46"/>
      <c r="C8" s="9" t="s">
        <v>14</v>
      </c>
      <c r="D8" s="9" t="s">
        <v>51</v>
      </c>
      <c r="E8" s="9" t="s">
        <v>14</v>
      </c>
      <c r="F8" s="9" t="s">
        <v>51</v>
      </c>
      <c r="G8" s="5" t="s">
        <v>15</v>
      </c>
      <c r="H8" s="5" t="s">
        <v>16</v>
      </c>
      <c r="I8" s="5" t="s">
        <v>15</v>
      </c>
      <c r="J8" s="5" t="s">
        <v>16</v>
      </c>
      <c r="K8" s="5" t="s">
        <v>15</v>
      </c>
      <c r="L8" s="5" t="s">
        <v>16</v>
      </c>
      <c r="M8" s="5" t="s">
        <v>15</v>
      </c>
      <c r="N8" s="5" t="s">
        <v>16</v>
      </c>
      <c r="O8" s="5" t="s">
        <v>15</v>
      </c>
      <c r="P8" s="5" t="s">
        <v>16</v>
      </c>
      <c r="Q8" s="5" t="s">
        <v>15</v>
      </c>
      <c r="R8" s="5" t="s">
        <v>16</v>
      </c>
      <c r="S8" s="5" t="s">
        <v>15</v>
      </c>
      <c r="T8" s="5" t="s">
        <v>16</v>
      </c>
      <c r="U8" s="5" t="s">
        <v>15</v>
      </c>
      <c r="V8" s="5" t="s">
        <v>16</v>
      </c>
      <c r="W8" s="48"/>
      <c r="X8" s="48"/>
      <c r="Y8" s="48"/>
      <c r="Z8" s="48"/>
      <c r="AA8" s="48"/>
      <c r="AB8" s="48"/>
      <c r="AC8" s="52"/>
    </row>
    <row r="9" spans="1:29" ht="12.75" customHeight="1">
      <c r="A9" s="4" t="s">
        <v>17</v>
      </c>
      <c r="B9" s="4" t="s">
        <v>18</v>
      </c>
      <c r="C9" s="4">
        <v>1</v>
      </c>
      <c r="D9" s="4">
        <v>2</v>
      </c>
      <c r="E9" s="4">
        <v>3</v>
      </c>
      <c r="F9" s="4">
        <v>4</v>
      </c>
      <c r="G9" s="4">
        <v>5</v>
      </c>
      <c r="H9" s="4">
        <v>6</v>
      </c>
      <c r="I9" s="4">
        <v>7</v>
      </c>
      <c r="J9" s="18">
        <v>8</v>
      </c>
      <c r="K9" s="4">
        <v>9</v>
      </c>
      <c r="L9" s="4">
        <v>10</v>
      </c>
      <c r="M9" s="18">
        <v>11</v>
      </c>
      <c r="N9" s="18">
        <v>12</v>
      </c>
      <c r="O9" s="4">
        <v>13</v>
      </c>
      <c r="P9" s="4">
        <v>14</v>
      </c>
      <c r="Q9" s="18">
        <v>15</v>
      </c>
      <c r="R9" s="18">
        <v>16</v>
      </c>
      <c r="S9" s="4">
        <v>17</v>
      </c>
      <c r="T9" s="4">
        <v>18</v>
      </c>
      <c r="U9" s="18">
        <v>19</v>
      </c>
      <c r="V9" s="18">
        <v>20</v>
      </c>
      <c r="W9" s="4">
        <v>21</v>
      </c>
      <c r="X9" s="4">
        <v>22</v>
      </c>
      <c r="Y9" s="4">
        <v>23</v>
      </c>
      <c r="Z9" s="18">
        <v>24</v>
      </c>
      <c r="AA9" s="4">
        <v>27</v>
      </c>
      <c r="AB9" s="18">
        <v>28</v>
      </c>
      <c r="AC9" s="6">
        <v>29</v>
      </c>
    </row>
    <row r="10" spans="1:30" ht="12" customHeight="1">
      <c r="A10" s="12">
        <v>1</v>
      </c>
      <c r="B10" s="12" t="s">
        <v>22</v>
      </c>
      <c r="C10" s="37">
        <v>4</v>
      </c>
      <c r="D10" s="16">
        <v>4</v>
      </c>
      <c r="E10" s="37">
        <v>4</v>
      </c>
      <c r="F10" s="17">
        <v>4</v>
      </c>
      <c r="G10" s="21">
        <v>5.86</v>
      </c>
      <c r="H10" s="21">
        <v>2.5</v>
      </c>
      <c r="I10" s="35">
        <v>8.27</v>
      </c>
      <c r="J10" s="24">
        <v>2.55</v>
      </c>
      <c r="K10" s="22">
        <v>1.36</v>
      </c>
      <c r="L10" s="23">
        <v>1.3</v>
      </c>
      <c r="M10" s="35">
        <v>1.41</v>
      </c>
      <c r="N10" s="24">
        <v>0.91</v>
      </c>
      <c r="O10" s="22">
        <v>23.5</v>
      </c>
      <c r="P10" s="23">
        <v>17.77</v>
      </c>
      <c r="Q10" s="35">
        <v>19.09</v>
      </c>
      <c r="R10" s="24">
        <v>14.32</v>
      </c>
      <c r="S10" s="22">
        <v>16.91</v>
      </c>
      <c r="T10" s="23">
        <v>16.86</v>
      </c>
      <c r="U10" s="35">
        <v>11.68</v>
      </c>
      <c r="V10" s="24">
        <v>11.68</v>
      </c>
      <c r="W10" s="22">
        <v>3.82</v>
      </c>
      <c r="X10" s="24">
        <v>0</v>
      </c>
      <c r="Y10" s="23">
        <v>0.04</v>
      </c>
      <c r="Z10" s="24">
        <v>0</v>
      </c>
      <c r="AA10" s="25">
        <f>SUM(H10+L10+P10+T10+W10+Y10)</f>
        <v>42.29</v>
      </c>
      <c r="AB10" s="24">
        <v>40.45</v>
      </c>
      <c r="AC10" s="19">
        <f>(AB10/AA10*100)-100</f>
        <v>-4.350910380704647</v>
      </c>
      <c r="AD10" s="7" t="e">
        <f>#REF!/#REF!*100-100</f>
        <v>#REF!</v>
      </c>
    </row>
    <row r="11" spans="1:30" ht="12" customHeight="1">
      <c r="A11" s="12">
        <v>2</v>
      </c>
      <c r="B11" s="12" t="s">
        <v>23</v>
      </c>
      <c r="C11" s="37">
        <v>4</v>
      </c>
      <c r="D11" s="16">
        <v>4</v>
      </c>
      <c r="E11" s="37">
        <v>3</v>
      </c>
      <c r="F11" s="17">
        <v>4</v>
      </c>
      <c r="G11" s="21">
        <v>9.91</v>
      </c>
      <c r="H11" s="21">
        <v>4.23</v>
      </c>
      <c r="I11" s="35">
        <v>13.82</v>
      </c>
      <c r="J11" s="24">
        <v>4.82</v>
      </c>
      <c r="K11" s="22">
        <v>4.04</v>
      </c>
      <c r="L11" s="23">
        <v>12.82</v>
      </c>
      <c r="M11" s="35">
        <v>2.14</v>
      </c>
      <c r="N11" s="24">
        <v>1.6363636363636365</v>
      </c>
      <c r="O11" s="22">
        <v>26.27</v>
      </c>
      <c r="P11" s="23">
        <v>13.32</v>
      </c>
      <c r="Q11" s="35">
        <v>21.05</v>
      </c>
      <c r="R11" s="24">
        <v>18.05</v>
      </c>
      <c r="S11" s="22">
        <v>15.18</v>
      </c>
      <c r="T11" s="23">
        <v>14.82</v>
      </c>
      <c r="U11" s="35">
        <v>15.41</v>
      </c>
      <c r="V11" s="24">
        <v>15.32</v>
      </c>
      <c r="W11" s="22">
        <v>7.23</v>
      </c>
      <c r="X11" s="24">
        <v>0</v>
      </c>
      <c r="Y11" s="23">
        <v>0</v>
      </c>
      <c r="Z11" s="24">
        <v>0</v>
      </c>
      <c r="AA11" s="25">
        <f>SUM(H11+L11+P11+T11+W11+Y11)</f>
        <v>52.42</v>
      </c>
      <c r="AB11" s="24">
        <v>52.41</v>
      </c>
      <c r="AC11" s="19">
        <f aca="true" t="shared" si="0" ref="AC11:AC39">(AB11/AA11*100)-100</f>
        <v>-0.019076688286929766</v>
      </c>
      <c r="AD11" s="7" t="e">
        <f>#REF!/#REF!*100-100</f>
        <v>#REF!</v>
      </c>
    </row>
    <row r="12" spans="1:30" ht="12" customHeight="1">
      <c r="A12" s="12">
        <v>3</v>
      </c>
      <c r="B12" s="12" t="s">
        <v>24</v>
      </c>
      <c r="C12" s="37">
        <v>4</v>
      </c>
      <c r="D12" s="16">
        <v>4</v>
      </c>
      <c r="E12" s="37">
        <v>4</v>
      </c>
      <c r="F12" s="17">
        <v>4</v>
      </c>
      <c r="G12" s="21">
        <v>7.86</v>
      </c>
      <c r="H12" s="21">
        <v>3.54</v>
      </c>
      <c r="I12" s="35">
        <v>12.55</v>
      </c>
      <c r="J12" s="24">
        <v>3.05</v>
      </c>
      <c r="K12" s="22">
        <v>1.32</v>
      </c>
      <c r="L12" s="23">
        <v>12.95</v>
      </c>
      <c r="M12" s="35">
        <v>1.68</v>
      </c>
      <c r="N12" s="24">
        <v>2.4545454545454546</v>
      </c>
      <c r="O12" s="22">
        <v>14.91</v>
      </c>
      <c r="P12" s="23">
        <v>12.59</v>
      </c>
      <c r="Q12" s="35">
        <v>17.05</v>
      </c>
      <c r="R12" s="24">
        <v>16.41</v>
      </c>
      <c r="S12" s="22">
        <v>18.14</v>
      </c>
      <c r="T12" s="23">
        <v>17.82</v>
      </c>
      <c r="U12" s="35">
        <v>17.55</v>
      </c>
      <c r="V12" s="24">
        <v>17.32</v>
      </c>
      <c r="W12" s="22">
        <v>0.27</v>
      </c>
      <c r="X12" s="24">
        <v>0</v>
      </c>
      <c r="Y12" s="23">
        <v>0.04</v>
      </c>
      <c r="Z12" s="24">
        <v>0.09</v>
      </c>
      <c r="AA12" s="25">
        <f aca="true" t="shared" si="1" ref="AA12:AA39">SUM(H12+L12+P12+T12+W12+Y12)</f>
        <v>47.21</v>
      </c>
      <c r="AB12" s="24">
        <v>48.91</v>
      </c>
      <c r="AC12" s="19">
        <f t="shared" si="0"/>
        <v>3.600932005930943</v>
      </c>
      <c r="AD12" s="7" t="e">
        <f>#REF!/#REF!*100-100</f>
        <v>#REF!</v>
      </c>
    </row>
    <row r="13" spans="1:30" ht="12" customHeight="1">
      <c r="A13" s="12">
        <v>4</v>
      </c>
      <c r="B13" s="12" t="s">
        <v>25</v>
      </c>
      <c r="C13" s="37">
        <v>9</v>
      </c>
      <c r="D13" s="16">
        <v>9</v>
      </c>
      <c r="E13" s="37">
        <v>7</v>
      </c>
      <c r="F13" s="17">
        <v>9</v>
      </c>
      <c r="G13" s="21">
        <v>24.5</v>
      </c>
      <c r="H13" s="21">
        <v>3.07</v>
      </c>
      <c r="I13" s="35">
        <v>64.69</v>
      </c>
      <c r="J13" s="24">
        <v>4.28</v>
      </c>
      <c r="K13" s="22">
        <v>2.42</v>
      </c>
      <c r="L13" s="23">
        <v>2.81</v>
      </c>
      <c r="M13" s="35">
        <v>4.71</v>
      </c>
      <c r="N13" s="24">
        <v>2.929292929292929</v>
      </c>
      <c r="O13" s="22">
        <v>35.98</v>
      </c>
      <c r="P13" s="23">
        <v>22.93</v>
      </c>
      <c r="Q13" s="35">
        <v>38.1</v>
      </c>
      <c r="R13" s="24">
        <v>22.67</v>
      </c>
      <c r="S13" s="22">
        <v>38.48</v>
      </c>
      <c r="T13" s="23">
        <v>86.36</v>
      </c>
      <c r="U13" s="35">
        <v>41.92</v>
      </c>
      <c r="V13" s="24">
        <v>40.95</v>
      </c>
      <c r="W13" s="22">
        <v>2.77</v>
      </c>
      <c r="X13" s="24">
        <v>0.06</v>
      </c>
      <c r="Y13" s="23">
        <v>0.24</v>
      </c>
      <c r="Z13" s="24">
        <v>0.08</v>
      </c>
      <c r="AA13" s="25">
        <f t="shared" si="1"/>
        <v>118.17999999999999</v>
      </c>
      <c r="AB13" s="24">
        <v>149.56</v>
      </c>
      <c r="AC13" s="19">
        <f t="shared" si="0"/>
        <v>26.552716195633792</v>
      </c>
      <c r="AD13" s="7" t="e">
        <f>#REF!/#REF!*100-100</f>
        <v>#REF!</v>
      </c>
    </row>
    <row r="14" spans="1:30" ht="12" customHeight="1">
      <c r="A14" s="12">
        <v>5</v>
      </c>
      <c r="B14" s="12" t="s">
        <v>26</v>
      </c>
      <c r="C14" s="37">
        <v>5</v>
      </c>
      <c r="D14" s="16">
        <v>5</v>
      </c>
      <c r="E14" s="37">
        <v>3</v>
      </c>
      <c r="F14" s="17">
        <v>3</v>
      </c>
      <c r="G14" s="21">
        <v>6.04</v>
      </c>
      <c r="H14" s="21">
        <v>2.2</v>
      </c>
      <c r="I14" s="35">
        <v>7.78</v>
      </c>
      <c r="J14" s="24">
        <v>2.36</v>
      </c>
      <c r="K14" s="22">
        <v>1.16</v>
      </c>
      <c r="L14" s="23">
        <v>0.98</v>
      </c>
      <c r="M14" s="35">
        <v>1.02</v>
      </c>
      <c r="N14" s="24">
        <v>0.8</v>
      </c>
      <c r="O14" s="22">
        <v>16.65</v>
      </c>
      <c r="P14" s="23">
        <v>11.09</v>
      </c>
      <c r="Q14" s="35">
        <v>18.36</v>
      </c>
      <c r="R14" s="24">
        <v>14.11</v>
      </c>
      <c r="S14" s="22">
        <v>17.93</v>
      </c>
      <c r="T14" s="23">
        <v>17.71</v>
      </c>
      <c r="U14" s="35">
        <v>16.76</v>
      </c>
      <c r="V14" s="24">
        <v>16.69</v>
      </c>
      <c r="W14" s="22">
        <v>1.13</v>
      </c>
      <c r="X14" s="24">
        <v>0.04</v>
      </c>
      <c r="Y14" s="23">
        <v>0.04</v>
      </c>
      <c r="Z14" s="24">
        <v>0.15</v>
      </c>
      <c r="AA14" s="25">
        <f t="shared" si="1"/>
        <v>33.15</v>
      </c>
      <c r="AB14" s="24">
        <v>44.11</v>
      </c>
      <c r="AC14" s="19">
        <f t="shared" si="0"/>
        <v>33.061840120663646</v>
      </c>
      <c r="AD14" s="7" t="e">
        <f>#REF!/#REF!*100-100</f>
        <v>#REF!</v>
      </c>
    </row>
    <row r="15" spans="1:30" ht="12" customHeight="1">
      <c r="A15" s="12">
        <v>6</v>
      </c>
      <c r="B15" s="12" t="s">
        <v>27</v>
      </c>
      <c r="C15" s="37">
        <v>12</v>
      </c>
      <c r="D15" s="16">
        <v>12</v>
      </c>
      <c r="E15" s="37">
        <v>12</v>
      </c>
      <c r="F15" s="17">
        <v>11</v>
      </c>
      <c r="G15" s="21">
        <v>13.51</v>
      </c>
      <c r="H15" s="21">
        <v>3.4</v>
      </c>
      <c r="I15" s="35">
        <v>18.06</v>
      </c>
      <c r="J15" s="24">
        <v>2.68</v>
      </c>
      <c r="K15" s="22">
        <v>20.74</v>
      </c>
      <c r="L15" s="23">
        <v>1.62</v>
      </c>
      <c r="M15" s="35">
        <v>3.41</v>
      </c>
      <c r="N15" s="24">
        <v>2.1969696969696972</v>
      </c>
      <c r="O15" s="22">
        <v>26.79</v>
      </c>
      <c r="P15" s="23">
        <v>21.76</v>
      </c>
      <c r="Q15" s="35">
        <v>26.55</v>
      </c>
      <c r="R15" s="24">
        <v>20.67</v>
      </c>
      <c r="S15" s="22">
        <v>20.12</v>
      </c>
      <c r="T15" s="23">
        <v>20.03</v>
      </c>
      <c r="U15" s="35">
        <v>15.21</v>
      </c>
      <c r="V15" s="24">
        <v>15.2</v>
      </c>
      <c r="W15" s="22">
        <v>0.03</v>
      </c>
      <c r="X15" s="24">
        <v>0.02</v>
      </c>
      <c r="Y15" s="23">
        <v>0.17</v>
      </c>
      <c r="Z15" s="24">
        <v>0.08</v>
      </c>
      <c r="AA15" s="25">
        <f t="shared" si="1"/>
        <v>47.010000000000005</v>
      </c>
      <c r="AB15" s="24">
        <v>63.32</v>
      </c>
      <c r="AC15" s="19">
        <f t="shared" si="0"/>
        <v>34.694745798766206</v>
      </c>
      <c r="AD15" s="7" t="e">
        <f>#REF!/#REF!*100-100</f>
        <v>#REF!</v>
      </c>
    </row>
    <row r="16" spans="1:30" ht="12" customHeight="1">
      <c r="A16" s="12">
        <v>7</v>
      </c>
      <c r="B16" s="12" t="s">
        <v>28</v>
      </c>
      <c r="C16" s="37">
        <v>4</v>
      </c>
      <c r="D16" s="16">
        <v>4</v>
      </c>
      <c r="E16" s="37">
        <v>4</v>
      </c>
      <c r="F16" s="17">
        <v>4</v>
      </c>
      <c r="G16" s="21">
        <v>15.91</v>
      </c>
      <c r="H16" s="21">
        <v>4.27</v>
      </c>
      <c r="I16" s="35">
        <v>14.86</v>
      </c>
      <c r="J16" s="24">
        <v>3.45</v>
      </c>
      <c r="K16" s="22">
        <v>2.64</v>
      </c>
      <c r="L16" s="23">
        <v>1.95</v>
      </c>
      <c r="M16" s="35">
        <v>2.23</v>
      </c>
      <c r="N16" s="24">
        <v>1.2727272727272727</v>
      </c>
      <c r="O16" s="22">
        <v>28.18</v>
      </c>
      <c r="P16" s="23">
        <v>21.91</v>
      </c>
      <c r="Q16" s="35">
        <v>23.05</v>
      </c>
      <c r="R16" s="24">
        <v>19.09</v>
      </c>
      <c r="S16" s="22">
        <v>14.59</v>
      </c>
      <c r="T16" s="23">
        <v>14.59</v>
      </c>
      <c r="U16" s="35">
        <v>14.05</v>
      </c>
      <c r="V16" s="24">
        <v>14.05</v>
      </c>
      <c r="W16" s="22">
        <v>8.68</v>
      </c>
      <c r="X16" s="24">
        <v>0</v>
      </c>
      <c r="Y16" s="23">
        <v>0.04</v>
      </c>
      <c r="Z16" s="24">
        <v>0</v>
      </c>
      <c r="AA16" s="25">
        <f t="shared" si="1"/>
        <v>51.44</v>
      </c>
      <c r="AB16" s="24">
        <v>54.18</v>
      </c>
      <c r="AC16" s="19">
        <f t="shared" si="0"/>
        <v>5.326594090202178</v>
      </c>
      <c r="AD16" s="7" t="e">
        <f>#REF!/#REF!*100-100</f>
        <v>#REF!</v>
      </c>
    </row>
    <row r="17" spans="1:30" ht="12" customHeight="1">
      <c r="A17" s="12">
        <v>8</v>
      </c>
      <c r="B17" s="12" t="s">
        <v>29</v>
      </c>
      <c r="C17" s="37">
        <v>5</v>
      </c>
      <c r="D17" s="16">
        <v>5</v>
      </c>
      <c r="E17" s="37">
        <v>5</v>
      </c>
      <c r="F17" s="17">
        <v>5</v>
      </c>
      <c r="G17" s="21">
        <v>12.62</v>
      </c>
      <c r="H17" s="21">
        <v>4.22</v>
      </c>
      <c r="I17" s="35">
        <v>13.02</v>
      </c>
      <c r="J17" s="24">
        <v>3.67</v>
      </c>
      <c r="K17" s="22">
        <v>2.14</v>
      </c>
      <c r="L17" s="23">
        <v>1.89</v>
      </c>
      <c r="M17" s="35">
        <v>1.85</v>
      </c>
      <c r="N17" s="24">
        <v>1.4181818181818182</v>
      </c>
      <c r="O17" s="22">
        <v>26.04</v>
      </c>
      <c r="P17" s="23">
        <v>19.38</v>
      </c>
      <c r="Q17" s="35">
        <v>24.69</v>
      </c>
      <c r="R17" s="24">
        <v>20.87</v>
      </c>
      <c r="S17" s="22">
        <v>35.2</v>
      </c>
      <c r="T17" s="23">
        <v>35.13</v>
      </c>
      <c r="U17" s="35">
        <v>32.65</v>
      </c>
      <c r="V17" s="24">
        <v>32.44</v>
      </c>
      <c r="W17" s="22">
        <v>0.76</v>
      </c>
      <c r="X17" s="24">
        <v>0</v>
      </c>
      <c r="Y17" s="23">
        <v>0.14</v>
      </c>
      <c r="Z17" s="24">
        <v>0.29</v>
      </c>
      <c r="AA17" s="25">
        <f t="shared" si="1"/>
        <v>61.52</v>
      </c>
      <c r="AB17" s="24">
        <v>72.51</v>
      </c>
      <c r="AC17" s="19">
        <f t="shared" si="0"/>
        <v>17.86410923276985</v>
      </c>
      <c r="AD17" s="7" t="e">
        <f>#REF!/#REF!*100-100</f>
        <v>#REF!</v>
      </c>
    </row>
    <row r="18" spans="1:30" ht="12" customHeight="1">
      <c r="A18" s="12">
        <v>9</v>
      </c>
      <c r="B18" s="12" t="s">
        <v>30</v>
      </c>
      <c r="C18" s="37">
        <v>12</v>
      </c>
      <c r="D18" s="16">
        <v>12</v>
      </c>
      <c r="E18" s="37">
        <v>11</v>
      </c>
      <c r="F18" s="17">
        <v>12</v>
      </c>
      <c r="G18" s="21">
        <v>10.45</v>
      </c>
      <c r="H18" s="21">
        <v>3.03</v>
      </c>
      <c r="I18" s="35">
        <v>13.35</v>
      </c>
      <c r="J18" s="24">
        <v>2.95</v>
      </c>
      <c r="K18" s="22">
        <v>3.94</v>
      </c>
      <c r="L18" s="23">
        <v>4.56</v>
      </c>
      <c r="M18" s="35">
        <v>1.77</v>
      </c>
      <c r="N18" s="24">
        <v>1</v>
      </c>
      <c r="O18" s="22">
        <v>45.14</v>
      </c>
      <c r="P18" s="23">
        <v>32.98</v>
      </c>
      <c r="Q18" s="35">
        <v>38.94</v>
      </c>
      <c r="R18" s="24">
        <v>25.95</v>
      </c>
      <c r="S18" s="22">
        <v>19.21</v>
      </c>
      <c r="T18" s="23">
        <v>19.17</v>
      </c>
      <c r="U18" s="35">
        <v>20.47</v>
      </c>
      <c r="V18" s="24">
        <v>20.44</v>
      </c>
      <c r="W18" s="22">
        <v>1.85</v>
      </c>
      <c r="X18" s="24">
        <v>0</v>
      </c>
      <c r="Y18" s="23">
        <v>0.18</v>
      </c>
      <c r="Z18" s="24">
        <v>0.05</v>
      </c>
      <c r="AA18" s="25">
        <f t="shared" si="1"/>
        <v>61.769999999999996</v>
      </c>
      <c r="AB18" s="24">
        <v>74.58</v>
      </c>
      <c r="AC18" s="19">
        <f t="shared" si="0"/>
        <v>20.738222438076747</v>
      </c>
      <c r="AD18" s="7" t="e">
        <f>#REF!/#REF!*100-100</f>
        <v>#REF!</v>
      </c>
    </row>
    <row r="19" spans="1:30" ht="12" customHeight="1">
      <c r="A19" s="12">
        <v>10</v>
      </c>
      <c r="B19" s="12" t="s">
        <v>31</v>
      </c>
      <c r="C19" s="37">
        <v>4</v>
      </c>
      <c r="D19" s="16">
        <v>4</v>
      </c>
      <c r="E19" s="37">
        <v>4</v>
      </c>
      <c r="F19" s="17">
        <v>4</v>
      </c>
      <c r="G19" s="21">
        <v>9.73</v>
      </c>
      <c r="H19" s="21">
        <v>3.5</v>
      </c>
      <c r="I19" s="35">
        <v>10.91</v>
      </c>
      <c r="J19" s="24">
        <v>3.27</v>
      </c>
      <c r="K19" s="22">
        <v>3.86</v>
      </c>
      <c r="L19" s="23">
        <v>38.04</v>
      </c>
      <c r="M19" s="35">
        <v>1</v>
      </c>
      <c r="N19" s="24">
        <v>0.8181818181818182</v>
      </c>
      <c r="O19" s="22">
        <v>19</v>
      </c>
      <c r="P19" s="23">
        <v>15.41</v>
      </c>
      <c r="Q19" s="35">
        <v>25.95</v>
      </c>
      <c r="R19" s="24">
        <v>19.86</v>
      </c>
      <c r="S19" s="22">
        <v>19.14</v>
      </c>
      <c r="T19" s="23">
        <v>18.82</v>
      </c>
      <c r="U19" s="35">
        <v>16.41</v>
      </c>
      <c r="V19" s="24">
        <v>16.09</v>
      </c>
      <c r="W19" s="22">
        <v>4.14</v>
      </c>
      <c r="X19" s="24">
        <v>0</v>
      </c>
      <c r="Y19" s="23">
        <v>0.04</v>
      </c>
      <c r="Z19" s="24">
        <v>0.05</v>
      </c>
      <c r="AA19" s="25">
        <f t="shared" si="1"/>
        <v>79.95000000000002</v>
      </c>
      <c r="AB19" s="24">
        <v>54.32</v>
      </c>
      <c r="AC19" s="19">
        <f t="shared" si="0"/>
        <v>-32.057535959975</v>
      </c>
      <c r="AD19" s="7" t="e">
        <f>#REF!/#REF!*100-100</f>
        <v>#REF!</v>
      </c>
    </row>
    <row r="20" spans="1:30" ht="12" customHeight="1">
      <c r="A20" s="12">
        <v>11</v>
      </c>
      <c r="B20" s="12" t="s">
        <v>32</v>
      </c>
      <c r="C20" s="37">
        <v>4</v>
      </c>
      <c r="D20" s="16">
        <v>4</v>
      </c>
      <c r="E20" s="37">
        <v>4</v>
      </c>
      <c r="F20" s="17">
        <v>4</v>
      </c>
      <c r="G20" s="21">
        <v>7.32</v>
      </c>
      <c r="H20" s="21">
        <v>3.27</v>
      </c>
      <c r="I20" s="35">
        <v>11.32</v>
      </c>
      <c r="J20" s="24">
        <v>3.23</v>
      </c>
      <c r="K20" s="22">
        <v>2.27</v>
      </c>
      <c r="L20" s="23">
        <v>9.95</v>
      </c>
      <c r="M20" s="35">
        <v>1.32</v>
      </c>
      <c r="N20" s="24">
        <v>1.4545454545454546</v>
      </c>
      <c r="O20" s="22">
        <v>23</v>
      </c>
      <c r="P20" s="23">
        <v>18.27</v>
      </c>
      <c r="Q20" s="35">
        <v>22.77</v>
      </c>
      <c r="R20" s="24">
        <v>18.36</v>
      </c>
      <c r="S20" s="22">
        <v>17.86</v>
      </c>
      <c r="T20" s="23">
        <v>17.86</v>
      </c>
      <c r="U20" s="35">
        <v>23.18</v>
      </c>
      <c r="V20" s="24">
        <v>23.18</v>
      </c>
      <c r="W20" s="22">
        <v>0.41</v>
      </c>
      <c r="X20" s="24">
        <v>0</v>
      </c>
      <c r="Y20" s="23">
        <v>1.04</v>
      </c>
      <c r="Z20" s="24">
        <v>0.05</v>
      </c>
      <c r="AA20" s="25">
        <f t="shared" si="1"/>
        <v>50.79999999999999</v>
      </c>
      <c r="AB20" s="24">
        <v>58.64</v>
      </c>
      <c r="AC20" s="19">
        <f t="shared" si="0"/>
        <v>15.433070866141762</v>
      </c>
      <c r="AD20" s="7" t="e">
        <f>#REF!/#REF!*100-100</f>
        <v>#REF!</v>
      </c>
    </row>
    <row r="21" spans="1:30" ht="12" customHeight="1">
      <c r="A21" s="12">
        <v>12</v>
      </c>
      <c r="B21" s="12" t="s">
        <v>33</v>
      </c>
      <c r="C21" s="37">
        <v>10</v>
      </c>
      <c r="D21" s="16">
        <v>10</v>
      </c>
      <c r="E21" s="37">
        <v>9</v>
      </c>
      <c r="F21" s="17">
        <v>9</v>
      </c>
      <c r="G21" s="21">
        <v>13.58</v>
      </c>
      <c r="H21" s="21">
        <v>4.45</v>
      </c>
      <c r="I21" s="35">
        <v>11.95</v>
      </c>
      <c r="J21" s="24">
        <v>2.62</v>
      </c>
      <c r="K21" s="22">
        <v>2.8</v>
      </c>
      <c r="L21" s="23">
        <v>3.25</v>
      </c>
      <c r="M21" s="35">
        <v>2</v>
      </c>
      <c r="N21" s="24">
        <v>1.4</v>
      </c>
      <c r="O21" s="22">
        <v>29.73</v>
      </c>
      <c r="P21" s="23">
        <v>23.85</v>
      </c>
      <c r="Q21" s="35">
        <v>28.45</v>
      </c>
      <c r="R21" s="24">
        <v>21.09</v>
      </c>
      <c r="S21" s="22">
        <v>18.11</v>
      </c>
      <c r="T21" s="23">
        <v>18.11</v>
      </c>
      <c r="U21" s="35">
        <v>17.05</v>
      </c>
      <c r="V21" s="24">
        <v>17.04</v>
      </c>
      <c r="W21" s="22">
        <v>3.33</v>
      </c>
      <c r="X21" s="24">
        <v>0</v>
      </c>
      <c r="Y21" s="23">
        <v>0.27</v>
      </c>
      <c r="Z21" s="24">
        <v>0.05</v>
      </c>
      <c r="AA21" s="25">
        <f t="shared" si="1"/>
        <v>53.26</v>
      </c>
      <c r="AB21" s="24">
        <v>59.51</v>
      </c>
      <c r="AC21" s="19">
        <f t="shared" si="0"/>
        <v>11.734885467517842</v>
      </c>
      <c r="AD21" s="7" t="e">
        <f>#REF!/#REF!*100-100</f>
        <v>#REF!</v>
      </c>
    </row>
    <row r="22" spans="1:30" ht="12" customHeight="1">
      <c r="A22" s="12">
        <v>13</v>
      </c>
      <c r="B22" s="12" t="s">
        <v>34</v>
      </c>
      <c r="C22" s="37">
        <v>6</v>
      </c>
      <c r="D22" s="16">
        <v>6</v>
      </c>
      <c r="E22" s="37">
        <v>5</v>
      </c>
      <c r="F22" s="17">
        <v>6</v>
      </c>
      <c r="G22" s="21">
        <v>11.67</v>
      </c>
      <c r="H22" s="21">
        <v>2.54</v>
      </c>
      <c r="I22" s="35">
        <v>16.42</v>
      </c>
      <c r="J22" s="24">
        <v>2.39</v>
      </c>
      <c r="K22" s="22">
        <v>2.24</v>
      </c>
      <c r="L22" s="23">
        <v>1.45</v>
      </c>
      <c r="M22" s="35">
        <v>1.36</v>
      </c>
      <c r="N22" s="24">
        <v>0.8787878787878788</v>
      </c>
      <c r="O22" s="22">
        <v>27.18</v>
      </c>
      <c r="P22" s="23">
        <v>22.67</v>
      </c>
      <c r="Q22" s="35">
        <v>24.39</v>
      </c>
      <c r="R22" s="24">
        <v>18</v>
      </c>
      <c r="S22" s="22">
        <v>18.48</v>
      </c>
      <c r="T22" s="23">
        <v>18.42</v>
      </c>
      <c r="U22" s="35">
        <v>19.45</v>
      </c>
      <c r="V22" s="24">
        <v>19.3</v>
      </c>
      <c r="W22" s="22">
        <v>0.94</v>
      </c>
      <c r="X22" s="24">
        <v>0</v>
      </c>
      <c r="Y22" s="23">
        <v>0.12</v>
      </c>
      <c r="Z22" s="24">
        <v>0.18</v>
      </c>
      <c r="AA22" s="25">
        <f t="shared" si="1"/>
        <v>46.14</v>
      </c>
      <c r="AB22" s="24">
        <v>61.82</v>
      </c>
      <c r="AC22" s="19">
        <f t="shared" si="0"/>
        <v>33.98352839185088</v>
      </c>
      <c r="AD22" s="7" t="e">
        <f>#REF!/#REF!*100-100</f>
        <v>#REF!</v>
      </c>
    </row>
    <row r="23" spans="1:30" ht="12" customHeight="1">
      <c r="A23" s="12">
        <v>14</v>
      </c>
      <c r="B23" s="12" t="s">
        <v>35</v>
      </c>
      <c r="C23" s="37">
        <v>5</v>
      </c>
      <c r="D23" s="16">
        <v>5</v>
      </c>
      <c r="E23" s="37">
        <v>5</v>
      </c>
      <c r="F23" s="17">
        <v>5</v>
      </c>
      <c r="G23" s="21">
        <v>4.73</v>
      </c>
      <c r="H23" s="21">
        <v>2.87</v>
      </c>
      <c r="I23" s="35">
        <v>9.16</v>
      </c>
      <c r="J23" s="24">
        <v>2.47</v>
      </c>
      <c r="K23" s="22">
        <v>0.47</v>
      </c>
      <c r="L23" s="23">
        <v>0.4</v>
      </c>
      <c r="M23" s="35">
        <v>1.35</v>
      </c>
      <c r="N23" s="24">
        <v>1.018181818181818</v>
      </c>
      <c r="O23" s="22">
        <v>9.85</v>
      </c>
      <c r="P23" s="23">
        <v>7.31</v>
      </c>
      <c r="Q23" s="35">
        <v>12</v>
      </c>
      <c r="R23" s="24">
        <v>9.35</v>
      </c>
      <c r="S23" s="22">
        <v>14.29</v>
      </c>
      <c r="T23" s="23">
        <v>14.11</v>
      </c>
      <c r="U23" s="35">
        <v>11.6</v>
      </c>
      <c r="V23" s="24">
        <v>11.42</v>
      </c>
      <c r="W23" s="22">
        <v>2.18</v>
      </c>
      <c r="X23" s="24">
        <v>0</v>
      </c>
      <c r="Y23" s="23">
        <v>0</v>
      </c>
      <c r="Z23" s="24">
        <v>0</v>
      </c>
      <c r="AA23" s="25">
        <f t="shared" si="1"/>
        <v>26.869999999999997</v>
      </c>
      <c r="AB23" s="24">
        <v>34.11</v>
      </c>
      <c r="AC23" s="19">
        <f t="shared" si="0"/>
        <v>26.94454782285078</v>
      </c>
      <c r="AD23" s="7" t="e">
        <f>#REF!/#REF!*100-100</f>
        <v>#REF!</v>
      </c>
    </row>
    <row r="24" spans="1:30" ht="12" customHeight="1">
      <c r="A24" s="12">
        <v>15</v>
      </c>
      <c r="B24" s="12" t="s">
        <v>36</v>
      </c>
      <c r="C24" s="37">
        <v>3</v>
      </c>
      <c r="D24" s="16">
        <v>3</v>
      </c>
      <c r="E24" s="37">
        <v>1</v>
      </c>
      <c r="F24" s="17">
        <v>2</v>
      </c>
      <c r="G24" s="21">
        <v>5.51</v>
      </c>
      <c r="H24" s="21">
        <v>2.48</v>
      </c>
      <c r="I24" s="35">
        <v>11.58</v>
      </c>
      <c r="J24" s="24">
        <v>2.85</v>
      </c>
      <c r="K24" s="22">
        <v>6.54</v>
      </c>
      <c r="L24" s="23">
        <v>14.91</v>
      </c>
      <c r="M24" s="35">
        <v>1.09</v>
      </c>
      <c r="N24" s="24">
        <v>9.212121212121211</v>
      </c>
      <c r="O24" s="22">
        <v>17.33</v>
      </c>
      <c r="P24" s="23">
        <v>12.48</v>
      </c>
      <c r="Q24" s="35">
        <v>18.55</v>
      </c>
      <c r="R24" s="24">
        <v>18.61</v>
      </c>
      <c r="S24" s="22">
        <v>37.27</v>
      </c>
      <c r="T24" s="23">
        <v>27.88</v>
      </c>
      <c r="U24" s="35">
        <v>19.88</v>
      </c>
      <c r="V24" s="24">
        <v>19.82</v>
      </c>
      <c r="W24" s="22">
        <v>8.61</v>
      </c>
      <c r="X24" s="24">
        <v>0</v>
      </c>
      <c r="Y24" s="23">
        <v>0</v>
      </c>
      <c r="Z24" s="24">
        <v>0.06</v>
      </c>
      <c r="AA24" s="25">
        <f t="shared" si="1"/>
        <v>66.36</v>
      </c>
      <c r="AB24" s="24">
        <v>51.15</v>
      </c>
      <c r="AC24" s="19">
        <f t="shared" si="0"/>
        <v>-22.920433996383366</v>
      </c>
      <c r="AD24" s="7" t="e">
        <f>#REF!/#REF!*100-100</f>
        <v>#REF!</v>
      </c>
    </row>
    <row r="25" spans="1:30" ht="12" customHeight="1">
      <c r="A25" s="12">
        <v>16</v>
      </c>
      <c r="B25" s="12" t="s">
        <v>37</v>
      </c>
      <c r="C25" s="37">
        <v>6</v>
      </c>
      <c r="D25" s="16">
        <v>6</v>
      </c>
      <c r="E25" s="37">
        <v>6</v>
      </c>
      <c r="F25" s="17">
        <v>5</v>
      </c>
      <c r="G25" s="21">
        <v>11.21</v>
      </c>
      <c r="H25" s="21">
        <v>4.27</v>
      </c>
      <c r="I25" s="35">
        <v>9.48</v>
      </c>
      <c r="J25" s="24">
        <v>2.33</v>
      </c>
      <c r="K25" s="22">
        <v>3.97</v>
      </c>
      <c r="L25" s="23">
        <v>2.7</v>
      </c>
      <c r="M25" s="35">
        <v>2.33</v>
      </c>
      <c r="N25" s="24">
        <v>1.8181818181818181</v>
      </c>
      <c r="O25" s="22">
        <v>28.85</v>
      </c>
      <c r="P25" s="23">
        <v>23.15</v>
      </c>
      <c r="Q25" s="35">
        <v>32.39</v>
      </c>
      <c r="R25" s="24">
        <v>22.79</v>
      </c>
      <c r="S25" s="22">
        <v>29.39</v>
      </c>
      <c r="T25" s="23">
        <v>29.27</v>
      </c>
      <c r="U25" s="35">
        <v>23.7</v>
      </c>
      <c r="V25" s="24">
        <v>23.7</v>
      </c>
      <c r="W25" s="22">
        <v>4.39</v>
      </c>
      <c r="X25" s="24">
        <v>0</v>
      </c>
      <c r="Y25" s="23">
        <v>0.12</v>
      </c>
      <c r="Z25" s="24">
        <v>0.06</v>
      </c>
      <c r="AA25" s="25">
        <f t="shared" si="1"/>
        <v>63.9</v>
      </c>
      <c r="AB25" s="24">
        <v>67.97</v>
      </c>
      <c r="AC25" s="19">
        <f t="shared" si="0"/>
        <v>6.3693270735524266</v>
      </c>
      <c r="AD25" s="7" t="e">
        <f>#REF!/#REF!*100-100</f>
        <v>#REF!</v>
      </c>
    </row>
    <row r="26" spans="1:30" ht="12" customHeight="1">
      <c r="A26" s="12">
        <v>17</v>
      </c>
      <c r="B26" s="12" t="s">
        <v>38</v>
      </c>
      <c r="C26" s="37">
        <v>4</v>
      </c>
      <c r="D26" s="16">
        <v>4</v>
      </c>
      <c r="E26" s="37">
        <v>4</v>
      </c>
      <c r="F26" s="17">
        <v>4</v>
      </c>
      <c r="G26" s="21">
        <v>8.27</v>
      </c>
      <c r="H26" s="21">
        <v>3.41</v>
      </c>
      <c r="I26" s="35">
        <v>10.86</v>
      </c>
      <c r="J26" s="24">
        <v>3</v>
      </c>
      <c r="K26" s="22">
        <v>1.77</v>
      </c>
      <c r="L26" s="23">
        <v>1.14</v>
      </c>
      <c r="M26" s="35">
        <v>1.18</v>
      </c>
      <c r="N26" s="24">
        <v>0.7272727272727273</v>
      </c>
      <c r="O26" s="22">
        <v>15.14</v>
      </c>
      <c r="P26" s="23">
        <v>10.68</v>
      </c>
      <c r="Q26" s="35">
        <v>15.68</v>
      </c>
      <c r="R26" s="24">
        <v>11.05</v>
      </c>
      <c r="S26" s="22">
        <v>24.23</v>
      </c>
      <c r="T26" s="23">
        <v>23.95</v>
      </c>
      <c r="U26" s="35">
        <v>16.64</v>
      </c>
      <c r="V26" s="24">
        <v>16.55</v>
      </c>
      <c r="W26" s="22">
        <v>1.41</v>
      </c>
      <c r="X26" s="24">
        <v>0</v>
      </c>
      <c r="Y26" s="23">
        <v>0.04</v>
      </c>
      <c r="Z26" s="24">
        <v>0.05</v>
      </c>
      <c r="AA26" s="25">
        <f t="shared" si="1"/>
        <v>40.629999999999995</v>
      </c>
      <c r="AB26" s="24">
        <v>44.41</v>
      </c>
      <c r="AC26" s="19">
        <f t="shared" si="0"/>
        <v>9.303470342111737</v>
      </c>
      <c r="AD26" s="7" t="e">
        <f>#REF!/#REF!*100-100</f>
        <v>#REF!</v>
      </c>
    </row>
    <row r="27" spans="1:30" ht="12" customHeight="1">
      <c r="A27" s="12">
        <v>18</v>
      </c>
      <c r="B27" s="12" t="s">
        <v>39</v>
      </c>
      <c r="C27" s="37">
        <v>8</v>
      </c>
      <c r="D27" s="16">
        <v>8</v>
      </c>
      <c r="E27" s="37">
        <v>8</v>
      </c>
      <c r="F27" s="17">
        <v>8</v>
      </c>
      <c r="G27" s="21">
        <v>7.25</v>
      </c>
      <c r="H27" s="21">
        <v>2.48</v>
      </c>
      <c r="I27" s="35">
        <v>10.89</v>
      </c>
      <c r="J27" s="24">
        <v>2.64</v>
      </c>
      <c r="K27" s="22">
        <v>2.04</v>
      </c>
      <c r="L27" s="23">
        <v>1.2</v>
      </c>
      <c r="M27" s="35">
        <v>2.09</v>
      </c>
      <c r="N27" s="24">
        <v>0.9772727272727273</v>
      </c>
      <c r="O27" s="22">
        <v>20.16</v>
      </c>
      <c r="P27" s="23">
        <v>16.86</v>
      </c>
      <c r="Q27" s="35">
        <v>19.07</v>
      </c>
      <c r="R27" s="24">
        <v>14.68</v>
      </c>
      <c r="S27" s="22">
        <v>15.18</v>
      </c>
      <c r="T27" s="23">
        <v>15.16</v>
      </c>
      <c r="U27" s="35">
        <v>15.32</v>
      </c>
      <c r="V27" s="24">
        <v>15.3</v>
      </c>
      <c r="W27" s="22">
        <v>0.07</v>
      </c>
      <c r="X27" s="24">
        <v>0</v>
      </c>
      <c r="Y27" s="23">
        <v>0.14</v>
      </c>
      <c r="Z27" s="24">
        <v>0.05</v>
      </c>
      <c r="AA27" s="25">
        <f t="shared" si="1"/>
        <v>35.910000000000004</v>
      </c>
      <c r="AB27" s="24">
        <v>47.41</v>
      </c>
      <c r="AC27" s="19">
        <f t="shared" si="0"/>
        <v>32.02450570871622</v>
      </c>
      <c r="AD27" s="7" t="e">
        <f>#REF!/#REF!*100-100</f>
        <v>#REF!</v>
      </c>
    </row>
    <row r="28" spans="1:30" ht="12" customHeight="1">
      <c r="A28" s="12">
        <v>19</v>
      </c>
      <c r="B28" s="12" t="s">
        <v>40</v>
      </c>
      <c r="C28" s="37">
        <v>10</v>
      </c>
      <c r="D28" s="16">
        <v>10</v>
      </c>
      <c r="E28" s="37">
        <v>9</v>
      </c>
      <c r="F28" s="17">
        <v>10</v>
      </c>
      <c r="G28" s="21">
        <v>34.04</v>
      </c>
      <c r="H28" s="21">
        <v>2.96</v>
      </c>
      <c r="I28" s="35">
        <v>26.73</v>
      </c>
      <c r="J28" s="24">
        <v>2.36</v>
      </c>
      <c r="K28" s="22">
        <v>4.09</v>
      </c>
      <c r="L28" s="23">
        <v>3.22</v>
      </c>
      <c r="M28" s="35">
        <v>3.36</v>
      </c>
      <c r="N28" s="24">
        <v>2.618181818181818</v>
      </c>
      <c r="O28" s="22">
        <v>53.11</v>
      </c>
      <c r="P28" s="23">
        <v>44.53</v>
      </c>
      <c r="Q28" s="35">
        <v>52.22</v>
      </c>
      <c r="R28" s="24">
        <v>41.51</v>
      </c>
      <c r="S28" s="22">
        <v>32.05</v>
      </c>
      <c r="T28" s="23">
        <v>32.05</v>
      </c>
      <c r="U28" s="35">
        <v>23.62</v>
      </c>
      <c r="V28" s="24">
        <v>23.62</v>
      </c>
      <c r="W28" s="22">
        <v>6.36</v>
      </c>
      <c r="X28" s="24">
        <v>0.02</v>
      </c>
      <c r="Y28" s="23">
        <v>0.24</v>
      </c>
      <c r="Z28" s="24">
        <v>0.13</v>
      </c>
      <c r="AA28" s="25">
        <f t="shared" si="1"/>
        <v>89.35999999999999</v>
      </c>
      <c r="AB28" s="24">
        <v>106.07</v>
      </c>
      <c r="AC28" s="19">
        <f t="shared" si="0"/>
        <v>18.699641897940936</v>
      </c>
      <c r="AD28" s="7" t="e">
        <f>#REF!/#REF!*100-100</f>
        <v>#REF!</v>
      </c>
    </row>
    <row r="29" spans="1:30" ht="12" customHeight="1">
      <c r="A29" s="12">
        <v>20</v>
      </c>
      <c r="B29" s="12" t="s">
        <v>41</v>
      </c>
      <c r="C29" s="37">
        <v>4</v>
      </c>
      <c r="D29" s="16">
        <v>4</v>
      </c>
      <c r="E29" s="37">
        <v>3</v>
      </c>
      <c r="F29" s="17">
        <v>2</v>
      </c>
      <c r="G29" s="21">
        <v>6.77</v>
      </c>
      <c r="H29" s="21">
        <v>3.18</v>
      </c>
      <c r="I29" s="35">
        <v>10.18</v>
      </c>
      <c r="J29" s="24">
        <v>2.95</v>
      </c>
      <c r="K29" s="22">
        <v>1.95</v>
      </c>
      <c r="L29" s="23">
        <v>1.41</v>
      </c>
      <c r="M29" s="35">
        <v>1.36</v>
      </c>
      <c r="N29" s="24">
        <v>1.0909090909090908</v>
      </c>
      <c r="O29" s="22">
        <v>16.73</v>
      </c>
      <c r="P29" s="23">
        <v>12.36</v>
      </c>
      <c r="Q29" s="35">
        <v>17.36</v>
      </c>
      <c r="R29" s="24">
        <v>13.36</v>
      </c>
      <c r="S29" s="22">
        <v>16.41</v>
      </c>
      <c r="T29" s="23">
        <v>16.41</v>
      </c>
      <c r="U29" s="35">
        <v>15.86</v>
      </c>
      <c r="V29" s="24">
        <v>15.77</v>
      </c>
      <c r="W29" s="22">
        <v>2.68</v>
      </c>
      <c r="X29" s="24">
        <v>0</v>
      </c>
      <c r="Y29" s="23">
        <v>1.86</v>
      </c>
      <c r="Z29" s="24">
        <v>0.23</v>
      </c>
      <c r="AA29" s="25">
        <f t="shared" si="1"/>
        <v>37.9</v>
      </c>
      <c r="AB29" s="24">
        <v>45</v>
      </c>
      <c r="AC29" s="19">
        <f t="shared" si="0"/>
        <v>18.733509234828503</v>
      </c>
      <c r="AD29" s="7" t="e">
        <f>#REF!/#REF!*100-100</f>
        <v>#REF!</v>
      </c>
    </row>
    <row r="30" spans="1:30" ht="12" customHeight="1">
      <c r="A30" s="12">
        <v>21</v>
      </c>
      <c r="B30" s="12" t="s">
        <v>42</v>
      </c>
      <c r="C30" s="37">
        <v>5</v>
      </c>
      <c r="D30" s="38">
        <v>5</v>
      </c>
      <c r="E30" s="37">
        <v>5</v>
      </c>
      <c r="F30" s="39">
        <v>5</v>
      </c>
      <c r="G30" s="21">
        <v>9.53</v>
      </c>
      <c r="H30" s="21">
        <v>2.98</v>
      </c>
      <c r="I30" s="35">
        <v>12.29</v>
      </c>
      <c r="J30" s="24">
        <v>3.85</v>
      </c>
      <c r="K30" s="22">
        <v>3.71</v>
      </c>
      <c r="L30" s="23">
        <v>2.8</v>
      </c>
      <c r="M30" s="35">
        <v>2.73</v>
      </c>
      <c r="N30" s="24">
        <v>1.9636363636363638</v>
      </c>
      <c r="O30" s="22">
        <v>27.56</v>
      </c>
      <c r="P30" s="23">
        <v>23.24</v>
      </c>
      <c r="Q30" s="35">
        <v>33.05</v>
      </c>
      <c r="R30" s="24">
        <v>26.8</v>
      </c>
      <c r="S30" s="22">
        <v>18.36</v>
      </c>
      <c r="T30" s="23">
        <v>18.29</v>
      </c>
      <c r="U30" s="35">
        <v>16.98</v>
      </c>
      <c r="V30" s="24">
        <v>16.65</v>
      </c>
      <c r="W30" s="22">
        <v>8.04</v>
      </c>
      <c r="X30" s="24">
        <v>0.04</v>
      </c>
      <c r="Y30" s="23">
        <v>0.18</v>
      </c>
      <c r="Z30" s="24">
        <v>0.18</v>
      </c>
      <c r="AA30" s="25">
        <f t="shared" si="1"/>
        <v>55.529999999999994</v>
      </c>
      <c r="AB30" s="24">
        <v>65.27</v>
      </c>
      <c r="AC30" s="19">
        <f t="shared" si="0"/>
        <v>17.54006843147849</v>
      </c>
      <c r="AD30" s="7" t="e">
        <f>#REF!/#REF!*100-100</f>
        <v>#REF!</v>
      </c>
    </row>
    <row r="31" spans="1:30" ht="12" customHeight="1">
      <c r="A31" s="12">
        <v>22</v>
      </c>
      <c r="B31" s="12" t="s">
        <v>43</v>
      </c>
      <c r="C31" s="37">
        <v>4</v>
      </c>
      <c r="D31" s="38">
        <v>4</v>
      </c>
      <c r="E31" s="37">
        <v>3</v>
      </c>
      <c r="F31" s="39">
        <v>4</v>
      </c>
      <c r="G31" s="21">
        <v>7.64</v>
      </c>
      <c r="H31" s="21">
        <v>2.95</v>
      </c>
      <c r="I31" s="35">
        <v>9.14</v>
      </c>
      <c r="J31" s="24">
        <v>3.09</v>
      </c>
      <c r="K31" s="22">
        <v>2.04</v>
      </c>
      <c r="L31" s="23">
        <v>2</v>
      </c>
      <c r="M31" s="35">
        <v>1.14</v>
      </c>
      <c r="N31" s="24">
        <v>0.8181818181818182</v>
      </c>
      <c r="O31" s="22">
        <v>13.04</v>
      </c>
      <c r="P31" s="23">
        <v>11.95</v>
      </c>
      <c r="Q31" s="35">
        <v>13.55</v>
      </c>
      <c r="R31" s="24">
        <v>10.82</v>
      </c>
      <c r="S31" s="22">
        <v>21.73</v>
      </c>
      <c r="T31" s="23">
        <v>21.68</v>
      </c>
      <c r="U31" s="35">
        <v>22.41</v>
      </c>
      <c r="V31" s="24">
        <v>22.32</v>
      </c>
      <c r="W31" s="22">
        <v>3.68</v>
      </c>
      <c r="X31" s="24">
        <v>0</v>
      </c>
      <c r="Y31" s="23">
        <v>0</v>
      </c>
      <c r="Z31" s="24">
        <v>0</v>
      </c>
      <c r="AA31" s="25">
        <f t="shared" si="1"/>
        <v>42.26</v>
      </c>
      <c r="AB31" s="24">
        <v>46.23</v>
      </c>
      <c r="AC31" s="19">
        <f t="shared" si="0"/>
        <v>9.39422621864648</v>
      </c>
      <c r="AD31" s="7" t="e">
        <f>#REF!/#REF!*100-100</f>
        <v>#REF!</v>
      </c>
    </row>
    <row r="32" spans="1:30" ht="12" customHeight="1">
      <c r="A32" s="12">
        <v>23</v>
      </c>
      <c r="B32" s="12" t="s">
        <v>44</v>
      </c>
      <c r="C32" s="37">
        <v>12</v>
      </c>
      <c r="D32" s="38">
        <v>12</v>
      </c>
      <c r="E32" s="37">
        <v>12</v>
      </c>
      <c r="F32" s="39">
        <v>12</v>
      </c>
      <c r="G32" s="21">
        <v>7.56</v>
      </c>
      <c r="H32" s="21">
        <v>2.45</v>
      </c>
      <c r="I32" s="35">
        <v>7.08</v>
      </c>
      <c r="J32" s="24">
        <v>2.2</v>
      </c>
      <c r="K32" s="22">
        <v>1.53</v>
      </c>
      <c r="L32" s="23">
        <v>1.2</v>
      </c>
      <c r="M32" s="35">
        <v>3.71</v>
      </c>
      <c r="N32" s="24">
        <v>1.075757575757576</v>
      </c>
      <c r="O32" s="22">
        <v>24.83</v>
      </c>
      <c r="P32" s="23">
        <v>19.71</v>
      </c>
      <c r="Q32" s="35">
        <v>27.24</v>
      </c>
      <c r="R32" s="24">
        <v>21.21</v>
      </c>
      <c r="S32" s="22">
        <v>19.57</v>
      </c>
      <c r="T32" s="23">
        <v>19.35</v>
      </c>
      <c r="U32" s="35">
        <v>14.3</v>
      </c>
      <c r="V32" s="24">
        <v>14.09</v>
      </c>
      <c r="W32" s="22">
        <v>7.33</v>
      </c>
      <c r="X32" s="24">
        <v>0.03</v>
      </c>
      <c r="Y32" s="23">
        <v>0.17</v>
      </c>
      <c r="Z32" s="24">
        <v>0.12</v>
      </c>
      <c r="AA32" s="25">
        <f t="shared" si="1"/>
        <v>50.21</v>
      </c>
      <c r="AB32" s="24">
        <v>52.48</v>
      </c>
      <c r="AC32" s="19">
        <f t="shared" si="0"/>
        <v>4.521011750647276</v>
      </c>
      <c r="AD32" s="7" t="e">
        <f>#REF!/#REF!*100-100</f>
        <v>#REF!</v>
      </c>
    </row>
    <row r="33" spans="1:30" ht="12" customHeight="1">
      <c r="A33" s="12">
        <v>24</v>
      </c>
      <c r="B33" s="12" t="s">
        <v>45</v>
      </c>
      <c r="C33" s="37">
        <v>3</v>
      </c>
      <c r="D33" s="38">
        <v>3</v>
      </c>
      <c r="E33" s="37">
        <v>2</v>
      </c>
      <c r="F33" s="39">
        <v>3</v>
      </c>
      <c r="G33" s="21">
        <v>7.15</v>
      </c>
      <c r="H33" s="21">
        <v>2.85</v>
      </c>
      <c r="I33" s="35">
        <v>10</v>
      </c>
      <c r="J33" s="24">
        <v>2.73</v>
      </c>
      <c r="K33" s="22">
        <v>12.3</v>
      </c>
      <c r="L33" s="23">
        <v>7.51</v>
      </c>
      <c r="M33" s="35">
        <v>2.06</v>
      </c>
      <c r="N33" s="24">
        <v>1.1515151515151514</v>
      </c>
      <c r="O33" s="22">
        <v>14.48</v>
      </c>
      <c r="P33" s="23">
        <v>11.94</v>
      </c>
      <c r="Q33" s="35">
        <v>25.27</v>
      </c>
      <c r="R33" s="24">
        <v>19.39</v>
      </c>
      <c r="S33" s="22">
        <v>23.39</v>
      </c>
      <c r="T33" s="23">
        <v>23.39</v>
      </c>
      <c r="U33" s="35">
        <v>22.12</v>
      </c>
      <c r="V33" s="24">
        <v>22</v>
      </c>
      <c r="W33" s="22">
        <v>22.85</v>
      </c>
      <c r="X33" s="24">
        <v>0.36</v>
      </c>
      <c r="Y33" s="23">
        <v>0.18</v>
      </c>
      <c r="Z33" s="24">
        <v>0.24</v>
      </c>
      <c r="AA33" s="25">
        <f t="shared" si="1"/>
        <v>68.72</v>
      </c>
      <c r="AB33" s="24">
        <v>60.06</v>
      </c>
      <c r="AC33" s="19">
        <f t="shared" si="0"/>
        <v>-12.601862630966238</v>
      </c>
      <c r="AD33" s="7" t="e">
        <f>#REF!/#REF!*100-100</f>
        <v>#REF!</v>
      </c>
    </row>
    <row r="34" spans="1:30" ht="12" customHeight="1">
      <c r="A34" s="12">
        <v>25</v>
      </c>
      <c r="B34" s="12" t="s">
        <v>46</v>
      </c>
      <c r="C34" s="37">
        <v>3</v>
      </c>
      <c r="D34" s="38">
        <v>3</v>
      </c>
      <c r="E34" s="37">
        <v>3</v>
      </c>
      <c r="F34" s="39">
        <v>3</v>
      </c>
      <c r="G34" s="21">
        <v>7.82</v>
      </c>
      <c r="H34" s="21">
        <v>4</v>
      </c>
      <c r="I34" s="35">
        <v>10.91</v>
      </c>
      <c r="J34" s="24">
        <v>2.79</v>
      </c>
      <c r="K34" s="22">
        <v>1.33</v>
      </c>
      <c r="L34" s="23">
        <v>0.91</v>
      </c>
      <c r="M34" s="35">
        <v>1.64</v>
      </c>
      <c r="N34" s="24">
        <v>0.6060606060606061</v>
      </c>
      <c r="O34" s="22">
        <v>14.06</v>
      </c>
      <c r="P34" s="23">
        <v>8.06</v>
      </c>
      <c r="Q34" s="35">
        <v>14.42</v>
      </c>
      <c r="R34" s="24">
        <v>9.88</v>
      </c>
      <c r="S34" s="22">
        <v>20.36</v>
      </c>
      <c r="T34" s="23">
        <v>20.12</v>
      </c>
      <c r="U34" s="35">
        <v>23.76</v>
      </c>
      <c r="V34" s="24">
        <v>23.45</v>
      </c>
      <c r="W34" s="22">
        <v>2.12</v>
      </c>
      <c r="X34" s="24">
        <v>0</v>
      </c>
      <c r="Y34" s="23">
        <v>0</v>
      </c>
      <c r="Z34" s="24">
        <v>0</v>
      </c>
      <c r="AA34" s="25">
        <f t="shared" si="1"/>
        <v>35.21</v>
      </c>
      <c r="AB34" s="24">
        <v>50.73</v>
      </c>
      <c r="AC34" s="19">
        <f t="shared" si="0"/>
        <v>44.07838682192556</v>
      </c>
      <c r="AD34" s="7" t="e">
        <f>#REF!/#REF!*100-100</f>
        <v>#REF!</v>
      </c>
    </row>
    <row r="35" spans="1:30" ht="12" customHeight="1">
      <c r="A35" s="12">
        <v>26</v>
      </c>
      <c r="B35" s="12" t="s">
        <v>47</v>
      </c>
      <c r="C35" s="37">
        <v>11</v>
      </c>
      <c r="D35" s="38">
        <v>11</v>
      </c>
      <c r="E35" s="37">
        <v>9</v>
      </c>
      <c r="F35" s="39">
        <v>10</v>
      </c>
      <c r="G35" s="21">
        <v>13.5</v>
      </c>
      <c r="H35" s="21">
        <v>5.21</v>
      </c>
      <c r="I35" s="35">
        <v>20.98</v>
      </c>
      <c r="J35" s="24">
        <v>3.69</v>
      </c>
      <c r="K35" s="22">
        <v>2.89</v>
      </c>
      <c r="L35" s="23">
        <v>7.01</v>
      </c>
      <c r="M35" s="35">
        <v>2.56</v>
      </c>
      <c r="N35" s="24">
        <v>1.9173553719008263</v>
      </c>
      <c r="O35" s="22">
        <v>40.78</v>
      </c>
      <c r="P35" s="23">
        <v>35.17</v>
      </c>
      <c r="Q35" s="35">
        <v>43.95</v>
      </c>
      <c r="R35" s="24">
        <v>29.06</v>
      </c>
      <c r="S35" s="22">
        <v>31.5</v>
      </c>
      <c r="T35" s="23">
        <v>31.45</v>
      </c>
      <c r="U35" s="35">
        <v>37.7</v>
      </c>
      <c r="V35" s="24">
        <v>37.7</v>
      </c>
      <c r="W35" s="22">
        <v>0.97</v>
      </c>
      <c r="X35" s="24">
        <v>0</v>
      </c>
      <c r="Y35" s="23">
        <v>0.21</v>
      </c>
      <c r="Z35" s="24">
        <v>0.18</v>
      </c>
      <c r="AA35" s="25">
        <f t="shared" si="1"/>
        <v>80.02</v>
      </c>
      <c r="AB35" s="24">
        <v>105.37</v>
      </c>
      <c r="AC35" s="19">
        <f t="shared" si="0"/>
        <v>31.679580104973752</v>
      </c>
      <c r="AD35" s="7" t="e">
        <f>#REF!/#REF!*100-100</f>
        <v>#REF!</v>
      </c>
    </row>
    <row r="36" spans="1:30" ht="13.5" customHeight="1">
      <c r="A36" s="12">
        <v>27</v>
      </c>
      <c r="B36" s="12" t="s">
        <v>48</v>
      </c>
      <c r="C36" s="37">
        <v>7</v>
      </c>
      <c r="D36" s="38">
        <v>7</v>
      </c>
      <c r="E36" s="37">
        <v>6</v>
      </c>
      <c r="F36" s="39">
        <v>6</v>
      </c>
      <c r="G36" s="21">
        <v>15.4</v>
      </c>
      <c r="H36" s="21">
        <v>4.44</v>
      </c>
      <c r="I36" s="35">
        <v>22.29</v>
      </c>
      <c r="J36" s="24">
        <v>3.53</v>
      </c>
      <c r="K36" s="22">
        <v>2.57</v>
      </c>
      <c r="L36" s="23">
        <v>1.84</v>
      </c>
      <c r="M36" s="35">
        <v>2.34</v>
      </c>
      <c r="N36" s="24">
        <v>1.9480519480519478</v>
      </c>
      <c r="O36" s="22">
        <v>35.3</v>
      </c>
      <c r="P36" s="23">
        <v>23.53</v>
      </c>
      <c r="Q36" s="35">
        <v>43.27</v>
      </c>
      <c r="R36" s="24">
        <v>33.77</v>
      </c>
      <c r="S36" s="22">
        <v>20.49</v>
      </c>
      <c r="T36" s="23">
        <v>20.39</v>
      </c>
      <c r="U36" s="35">
        <v>16.68</v>
      </c>
      <c r="V36" s="24">
        <v>16.65</v>
      </c>
      <c r="W36" s="22">
        <v>7.74</v>
      </c>
      <c r="X36" s="24">
        <v>0</v>
      </c>
      <c r="Y36" s="23">
        <v>0.47</v>
      </c>
      <c r="Z36" s="24">
        <v>0.03</v>
      </c>
      <c r="AA36" s="25">
        <f t="shared" si="1"/>
        <v>58.410000000000004</v>
      </c>
      <c r="AB36" s="24">
        <v>84.6</v>
      </c>
      <c r="AC36" s="19">
        <f t="shared" si="0"/>
        <v>44.83821263482278</v>
      </c>
      <c r="AD36" s="7" t="e">
        <f>#REF!/#REF!*100-100</f>
        <v>#REF!</v>
      </c>
    </row>
    <row r="37" spans="1:29" ht="12" customHeight="1">
      <c r="A37" s="12">
        <v>28</v>
      </c>
      <c r="B37" s="12" t="s">
        <v>49</v>
      </c>
      <c r="C37" s="37">
        <v>12</v>
      </c>
      <c r="D37" s="38">
        <v>12</v>
      </c>
      <c r="E37" s="37">
        <v>11</v>
      </c>
      <c r="F37" s="39">
        <v>12</v>
      </c>
      <c r="G37" s="21">
        <v>21.3</v>
      </c>
      <c r="H37" s="21">
        <v>2.88</v>
      </c>
      <c r="I37" s="35">
        <v>19.45</v>
      </c>
      <c r="J37" s="24">
        <v>2.88</v>
      </c>
      <c r="K37" s="22">
        <v>3.88</v>
      </c>
      <c r="L37" s="23">
        <v>3.56</v>
      </c>
      <c r="M37" s="35">
        <v>1.89</v>
      </c>
      <c r="N37" s="24">
        <v>1.9242424242424243</v>
      </c>
      <c r="O37" s="22">
        <v>31.45</v>
      </c>
      <c r="P37" s="23">
        <v>24.56</v>
      </c>
      <c r="Q37" s="35">
        <v>33.15</v>
      </c>
      <c r="R37" s="24">
        <v>25.79</v>
      </c>
      <c r="S37" s="22">
        <v>19.86</v>
      </c>
      <c r="T37" s="23">
        <v>19.86</v>
      </c>
      <c r="U37" s="35">
        <v>18.26</v>
      </c>
      <c r="V37" s="24">
        <v>18.26</v>
      </c>
      <c r="W37" s="22">
        <v>3.64</v>
      </c>
      <c r="X37" s="24">
        <v>0.03</v>
      </c>
      <c r="Y37" s="23">
        <v>0.14</v>
      </c>
      <c r="Z37" s="24">
        <v>0.48</v>
      </c>
      <c r="AA37" s="25">
        <f t="shared" si="1"/>
        <v>54.64</v>
      </c>
      <c r="AB37" s="24">
        <v>73.27</v>
      </c>
      <c r="AC37" s="19">
        <f t="shared" si="0"/>
        <v>34.09590043923865</v>
      </c>
    </row>
    <row r="38" spans="1:29" ht="12.75">
      <c r="A38" s="12">
        <v>29</v>
      </c>
      <c r="B38" s="14" t="s">
        <v>50</v>
      </c>
      <c r="C38" s="40">
        <v>7</v>
      </c>
      <c r="D38" s="38">
        <v>7</v>
      </c>
      <c r="E38" s="40">
        <v>7</v>
      </c>
      <c r="F38" s="39">
        <v>5</v>
      </c>
      <c r="G38" s="26">
        <v>9.71</v>
      </c>
      <c r="H38" s="26">
        <v>3.09</v>
      </c>
      <c r="I38" s="35">
        <v>14.73</v>
      </c>
      <c r="J38" s="24">
        <v>2.83</v>
      </c>
      <c r="K38" s="27">
        <v>4.47</v>
      </c>
      <c r="L38" s="28">
        <v>3.09</v>
      </c>
      <c r="M38" s="35">
        <v>2.78</v>
      </c>
      <c r="N38" s="24">
        <v>1.5584415584415583</v>
      </c>
      <c r="O38" s="27">
        <v>38.49</v>
      </c>
      <c r="P38" s="28">
        <v>26.41</v>
      </c>
      <c r="Q38" s="35">
        <v>25.53</v>
      </c>
      <c r="R38" s="24">
        <v>16.83</v>
      </c>
      <c r="S38" s="27">
        <v>24.7</v>
      </c>
      <c r="T38" s="28">
        <v>24.54</v>
      </c>
      <c r="U38" s="35">
        <v>16.83</v>
      </c>
      <c r="V38" s="24">
        <v>16.62</v>
      </c>
      <c r="W38" s="27">
        <v>6.81</v>
      </c>
      <c r="X38" s="24">
        <v>0</v>
      </c>
      <c r="Y38" s="28">
        <v>0.05</v>
      </c>
      <c r="Z38" s="24">
        <v>0.03</v>
      </c>
      <c r="AA38" s="29">
        <f t="shared" si="1"/>
        <v>63.99</v>
      </c>
      <c r="AB38" s="24">
        <v>59.9</v>
      </c>
      <c r="AC38" s="19">
        <f t="shared" si="0"/>
        <v>-6.391623691201758</v>
      </c>
    </row>
    <row r="39" spans="1:30" ht="12.75">
      <c r="A39" s="13"/>
      <c r="B39" s="13" t="s">
        <v>15</v>
      </c>
      <c r="C39" s="41">
        <f>SUM(C10:C38)</f>
        <v>187</v>
      </c>
      <c r="D39" s="42">
        <v>187</v>
      </c>
      <c r="E39" s="41">
        <f>SUM(E10:E38)</f>
        <v>169</v>
      </c>
      <c r="F39" s="43">
        <v>175</v>
      </c>
      <c r="G39" s="30">
        <v>12.8</v>
      </c>
      <c r="H39" s="30">
        <v>3.35</v>
      </c>
      <c r="I39" s="36">
        <v>16.65</v>
      </c>
      <c r="J39" s="33">
        <v>2.97</v>
      </c>
      <c r="K39" s="31">
        <v>4.11</v>
      </c>
      <c r="L39" s="32">
        <v>4.25</v>
      </c>
      <c r="M39" s="36">
        <v>2.31</v>
      </c>
      <c r="N39" s="33">
        <v>1.6801166747690812</v>
      </c>
      <c r="O39" s="31">
        <v>28.93</v>
      </c>
      <c r="P39" s="32">
        <v>22.27</v>
      </c>
      <c r="Q39" s="36">
        <v>29.07</v>
      </c>
      <c r="R39" s="33">
        <v>21.68</v>
      </c>
      <c r="S39" s="31">
        <v>22.42</v>
      </c>
      <c r="T39" s="32">
        <v>22.18</v>
      </c>
      <c r="U39" s="36">
        <v>20.5</v>
      </c>
      <c r="V39" s="33">
        <v>20.37</v>
      </c>
      <c r="W39" s="31">
        <v>3.61</v>
      </c>
      <c r="X39" s="33">
        <v>0.02</v>
      </c>
      <c r="Y39" s="32">
        <v>0.2</v>
      </c>
      <c r="Z39" s="33">
        <v>0.11</v>
      </c>
      <c r="AA39" s="34">
        <f t="shared" si="1"/>
        <v>55.86</v>
      </c>
      <c r="AB39" s="33">
        <v>68.65</v>
      </c>
      <c r="AC39" s="20">
        <f t="shared" si="0"/>
        <v>22.896527031865404</v>
      </c>
      <c r="AD39" s="15"/>
    </row>
  </sheetData>
  <sheetProtection/>
  <mergeCells count="29">
    <mergeCell ref="B2:O2"/>
    <mergeCell ref="AC6:AC8"/>
    <mergeCell ref="G7:H7"/>
    <mergeCell ref="I7:J7"/>
    <mergeCell ref="K7:L7"/>
    <mergeCell ref="M7:N7"/>
    <mergeCell ref="W7:W8"/>
    <mergeCell ref="X7:X8"/>
    <mergeCell ref="S7:T7"/>
    <mergeCell ref="U7:V7"/>
    <mergeCell ref="AA7:AA8"/>
    <mergeCell ref="AB7:AB8"/>
    <mergeCell ref="W6:X6"/>
    <mergeCell ref="Y6:Z6"/>
    <mergeCell ref="AA6:AB6"/>
    <mergeCell ref="O7:P7"/>
    <mergeCell ref="Q7:R7"/>
    <mergeCell ref="Y7:Y8"/>
    <mergeCell ref="Z7:Z8"/>
    <mergeCell ref="C5:R5"/>
    <mergeCell ref="S5:AC5"/>
    <mergeCell ref="A6:A8"/>
    <mergeCell ref="B6:B8"/>
    <mergeCell ref="C6:D7"/>
    <mergeCell ref="E6:F7"/>
    <mergeCell ref="G6:J6"/>
    <mergeCell ref="K6:N6"/>
    <mergeCell ref="O6:R6"/>
    <mergeCell ref="S6:V6"/>
  </mergeCells>
  <printOptions/>
  <pageMargins left="0.1968503937007874" right="0.1968503937007874" top="0.17" bottom="0.1968503937007874" header="0.1968503937007874" footer="0.1968503937007874"/>
  <pageSetup horizontalDpi="200" verticalDpi="200" orientation="landscape" paperSize="9" scale="95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Stat</cp:lastModifiedBy>
  <cp:lastPrinted>2013-08-12T09:37:43Z</cp:lastPrinted>
  <dcterms:created xsi:type="dcterms:W3CDTF">2011-07-25T06:40:53Z</dcterms:created>
  <dcterms:modified xsi:type="dcterms:W3CDTF">2013-08-15T08:39:02Z</dcterms:modified>
  <cp:category/>
  <cp:version/>
  <cp:contentType/>
  <cp:contentStatus/>
</cp:coreProperties>
</file>