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<sst xmlns="http://schemas.openxmlformats.org/spreadsheetml/2006/main" count="268" uniqueCount="200">
  <si>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</si>
  <si>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</si>
  <si>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</si>
  <si>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</si>
  <si>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</si>
  <si>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</si>
  <si>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</si>
  <si>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</si>
  <si>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</si>
  <si>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</si>
  <si>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</si>
  <si>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</si>
  <si>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</si>
  <si>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</si>
  <si>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</si>
  <si>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</si>
  <si>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</si>
  <si>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</si>
  <si>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</si>
  <si>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</si>
  <si>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</si>
  <si>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</si>
  <si>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</si>
  <si>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</si>
  <si>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</si>
  <si>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</si>
  <si>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</si>
  <si>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</si>
  <si>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</si>
  <si>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</si>
  <si>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</si>
  <si>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</si>
  <si>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</si>
  <si>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</si>
  <si>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</si>
  <si>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</si>
  <si>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</si>
  <si>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</si>
  <si>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</si>
  <si>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</si>
  <si>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</si>
  <si>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</si>
  <si>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</si>
  <si>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</si>
  <si>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</si>
  <si>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</si>
  <si>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</si>
  <si>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</si>
  <si>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</si>
  <si>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</si>
  <si>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</si>
  <si>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</si>
  <si>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</si>
  <si>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</si>
  <si>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</si>
  <si>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</si>
  <si>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</si>
  <si>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</si>
  <si>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</si>
  <si>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</si>
  <si>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</si>
  <si>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</si>
  <si>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</si>
  <si>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</si>
  <si>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</si>
  <si>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</si>
  <si>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</si>
  <si>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</si>
  <si>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</si>
  <si>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</si>
  <si>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</si>
  <si>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</si>
  <si>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</si>
  <si>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</si>
  <si>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</si>
  <si>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</si>
  <si>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</si>
  <si>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</si>
  <si>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</si>
  <si>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</si>
  <si>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</si>
  <si>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</si>
  <si>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</si>
  <si>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</si>
  <si>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</si>
  <si>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</si>
  <si>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</si>
  <si>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</si>
  <si>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</si>
  <si>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</si>
  <si>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</si>
  <si>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</si>
  <si>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</si>
  <si>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</si>
  <si>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</si>
  <si>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</si>
  <si>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</si>
  <si>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</si>
  <si>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</si>
  <si>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</si>
  <si>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</si>
  <si>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</si>
  <si>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</si>
  <si>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</si>
  <si>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</si>
  <si>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</si>
  <si>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</si>
  <si>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</si>
  <si>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</si>
  <si>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</si>
  <si>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</si>
  <si>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</si>
  <si>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</si>
  <si>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</si>
  <si>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</si>
  <si>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</si>
  <si>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</si>
  <si>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</si>
  <si>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</si>
  <si>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</si>
  <si>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</si>
  <si>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</si>
  <si>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</si>
  <si>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</si>
  <si>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</si>
  <si>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</si>
  <si>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</si>
  <si>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</si>
  <si>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</si>
  <si>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</si>
  <si>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</si>
  <si>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</si>
  <si>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</si>
  <si>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</si>
  <si>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</si>
  <si>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</si>
  <si>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</si>
  <si>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</si>
  <si>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</si>
  <si>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</si>
  <si>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</si>
  <si>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</si>
  <si>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</si>
  <si>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</si>
  <si>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</si>
  <si>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</si>
  <si>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</si>
  <si>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</si>
  <si>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</si>
  <si>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</si>
  <si>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</si>
  <si>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</si>
  <si>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</si>
  <si>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</si>
  <si>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</si>
  <si>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</si>
  <si>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</si>
  <si>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</si>
  <si>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</si>
  <si>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</si>
  <si>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</si>
  <si>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</si>
  <si>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</si>
  <si>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</si>
  <si>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</si>
  <si>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</si>
  <si>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</si>
  <si>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</si>
  <si>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</si>
  <si>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</si>
  <si>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</si>
  <si>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</si>
  <si>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</si>
  <si>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</si>
  <si>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</si>
  <si>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</si>
  <si>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</si>
  <si>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</si>
  <si>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</si>
  <si>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</si>
  <si>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</si>
  <si>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</si>
  <si>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</si>
  <si>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</si>
  <si>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</si>
  <si>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</si>
  <si>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</si>
  <si>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</si>
  <si>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</si>
  <si>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</si>
  <si>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</si>
  <si>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ТУ ДСА України в Одеській областi</t>
  </si>
  <si>
    <t>65005.м. Одеса.вул. Бабеля 2</t>
  </si>
  <si>
    <t>Доручення судів України / іноземних судів</t>
  </si>
  <si>
    <t xml:space="preserve">Розглянуто справ судом присяжних </t>
  </si>
  <si>
    <t>В.М.Глущенко</t>
  </si>
  <si>
    <t>І.В. Кузьменко</t>
  </si>
  <si>
    <t>(048) 753-12-57</t>
  </si>
  <si>
    <t>zvit@od.court.gov.ua</t>
  </si>
  <si>
    <t>11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</si>
</sst>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0" r:id="rId1"/>
  <headerFooter alignWithMargins="0">
    <oddFooter>&amp;LD1EFD2C0&amp;C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11022</v>
      </c>
      <c r="F6" s="90">
        <v>6586</v>
      </c>
      <c r="G6" s="90">
        <v>204</v>
      </c>
      <c r="H6" s="90">
        <v>5078</v>
      </c>
      <c r="I6" s="90" t="s">
        <v>180</v>
      </c>
      <c r="J6" s="90">
        <v>5944</v>
      </c>
      <c r="K6" s="91">
        <v>2050</v>
      </c>
      <c r="L6" s="101">
        <f>E6-F6</f>
        <v>4436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73750</v>
      </c>
      <c r="F7" s="90">
        <v>70052</v>
      </c>
      <c r="G7" s="90">
        <v>134</v>
      </c>
      <c r="H7" s="90">
        <v>69555</v>
      </c>
      <c r="I7" s="90">
        <v>55289</v>
      </c>
      <c r="J7" s="90">
        <v>4195</v>
      </c>
      <c r="K7" s="91"/>
      <c r="L7" s="101">
        <f>E7-F7</f>
        <v>3698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232</v>
      </c>
      <c r="F8" s="90">
        <v>216</v>
      </c>
      <c r="G8" s="90"/>
      <c r="H8" s="90">
        <v>215</v>
      </c>
      <c r="I8" s="90">
        <v>190</v>
      </c>
      <c r="J8" s="90">
        <v>17</v>
      </c>
      <c r="K8" s="91"/>
      <c r="L8" s="101">
        <f>E8-F8</f>
        <v>16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5240</v>
      </c>
      <c r="F9" s="90">
        <v>4116</v>
      </c>
      <c r="G9" s="90">
        <v>64</v>
      </c>
      <c r="H9" s="90">
        <v>4388</v>
      </c>
      <c r="I9" s="90">
        <v>2716</v>
      </c>
      <c r="J9" s="90">
        <v>852</v>
      </c>
      <c r="K9" s="91"/>
      <c r="L9" s="101">
        <f>E9-F9</f>
        <v>1124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74</v>
      </c>
      <c r="F10" s="90">
        <v>61</v>
      </c>
      <c r="G10" s="90">
        <v>12</v>
      </c>
      <c r="H10" s="90">
        <v>49</v>
      </c>
      <c r="I10" s="90">
        <v>5</v>
      </c>
      <c r="J10" s="90">
        <v>25</v>
      </c>
      <c r="K10" s="91"/>
      <c r="L10" s="101">
        <f>E10-F10</f>
        <v>13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456</v>
      </c>
      <c r="F12" s="90">
        <v>44</v>
      </c>
      <c r="G12" s="90">
        <v>10</v>
      </c>
      <c r="H12" s="90">
        <v>89</v>
      </c>
      <c r="I12" s="90">
        <v>31</v>
      </c>
      <c r="J12" s="90">
        <v>367</v>
      </c>
      <c r="K12" s="91">
        <v>79</v>
      </c>
      <c r="L12" s="101">
        <f>E12-F12</f>
        <v>412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73</v>
      </c>
      <c r="F13" s="90">
        <v>63</v>
      </c>
      <c r="G13" s="90">
        <v>1</v>
      </c>
      <c r="H13" s="90">
        <v>53</v>
      </c>
      <c r="I13" s="90">
        <v>28</v>
      </c>
      <c r="J13" s="90">
        <v>20</v>
      </c>
      <c r="K13" s="91"/>
      <c r="L13" s="101">
        <f>E13-F13</f>
        <v>10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90847</v>
      </c>
      <c r="F14" s="105">
        <f>SUM(F6:F13)</f>
        <v>81138</v>
      </c>
      <c r="G14" s="105">
        <f>SUM(G6:G13)</f>
        <v>425</v>
      </c>
      <c r="H14" s="105">
        <f>SUM(H6:H13)</f>
        <v>79427</v>
      </c>
      <c r="I14" s="105">
        <f>SUM(I6:I13)</f>
        <v>58259</v>
      </c>
      <c r="J14" s="105">
        <f>SUM(J6:J13)</f>
        <v>11420</v>
      </c>
      <c r="K14" s="105">
        <f>SUM(K6:K13)</f>
        <v>2129</v>
      </c>
      <c r="L14" s="101">
        <f>E14-F14</f>
        <v>9709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2325</v>
      </c>
      <c r="F15" s="92">
        <v>2149</v>
      </c>
      <c r="G15" s="92">
        <v>33</v>
      </c>
      <c r="H15" s="92">
        <v>2135</v>
      </c>
      <c r="I15" s="92">
        <v>1510</v>
      </c>
      <c r="J15" s="92">
        <v>190</v>
      </c>
      <c r="K15" s="91">
        <v>26</v>
      </c>
      <c r="L15" s="101">
        <f>E15-F15</f>
        <v>176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2749</v>
      </c>
      <c r="F16" s="92">
        <v>1575</v>
      </c>
      <c r="G16" s="92">
        <v>59</v>
      </c>
      <c r="H16" s="92">
        <v>2204</v>
      </c>
      <c r="I16" s="92">
        <v>1270</v>
      </c>
      <c r="J16" s="92">
        <v>545</v>
      </c>
      <c r="K16" s="91">
        <v>136</v>
      </c>
      <c r="L16" s="101">
        <f>E16-F16</f>
        <v>1174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41</v>
      </c>
      <c r="F17" s="92">
        <v>38</v>
      </c>
      <c r="G17" s="92"/>
      <c r="H17" s="92">
        <v>37</v>
      </c>
      <c r="I17" s="92">
        <v>24</v>
      </c>
      <c r="J17" s="92">
        <v>4</v>
      </c>
      <c r="K17" s="91">
        <v>2</v>
      </c>
      <c r="L17" s="101">
        <f>E17-F17</f>
        <v>3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207</v>
      </c>
      <c r="F18" s="91">
        <v>177</v>
      </c>
      <c r="G18" s="91"/>
      <c r="H18" s="91">
        <v>168</v>
      </c>
      <c r="I18" s="91">
        <v>83</v>
      </c>
      <c r="J18" s="91">
        <v>39</v>
      </c>
      <c r="K18" s="91">
        <v>11</v>
      </c>
      <c r="L18" s="101">
        <f>E18-F18</f>
        <v>30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19</v>
      </c>
      <c r="F19" s="91">
        <v>13</v>
      </c>
      <c r="G19" s="91"/>
      <c r="H19" s="91">
        <v>9</v>
      </c>
      <c r="I19" s="91">
        <v>3</v>
      </c>
      <c r="J19" s="91">
        <v>10</v>
      </c>
      <c r="K19" s="91">
        <v>4</v>
      </c>
      <c r="L19" s="101">
        <f>E19-F19</f>
        <v>6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2</v>
      </c>
      <c r="F20" s="91">
        <v>2</v>
      </c>
      <c r="G20" s="91"/>
      <c r="H20" s="91">
        <v>1</v>
      </c>
      <c r="I20" s="91">
        <v>1</v>
      </c>
      <c r="J20" s="91">
        <v>1</v>
      </c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>
        <v>3</v>
      </c>
      <c r="F21" s="91">
        <v>3</v>
      </c>
      <c r="G21" s="91"/>
      <c r="H21" s="91">
        <v>3</v>
      </c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3836</v>
      </c>
      <c r="F22" s="91">
        <v>2541</v>
      </c>
      <c r="G22" s="91">
        <v>66</v>
      </c>
      <c r="H22" s="91">
        <v>3047</v>
      </c>
      <c r="I22" s="91">
        <v>1381</v>
      </c>
      <c r="J22" s="91">
        <v>789</v>
      </c>
      <c r="K22" s="91">
        <v>179</v>
      </c>
      <c r="L22" s="101">
        <f>E22-F22</f>
        <v>1295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8319</v>
      </c>
      <c r="F23" s="91">
        <v>7979</v>
      </c>
      <c r="G23" s="91">
        <v>6</v>
      </c>
      <c r="H23" s="91">
        <v>7842</v>
      </c>
      <c r="I23" s="91">
        <v>6267</v>
      </c>
      <c r="J23" s="91">
        <v>477</v>
      </c>
      <c r="K23" s="91">
        <v>24</v>
      </c>
      <c r="L23" s="101">
        <f>E23-F23</f>
        <v>340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352</v>
      </c>
      <c r="F24" s="91">
        <v>350</v>
      </c>
      <c r="G24" s="91">
        <v>7</v>
      </c>
      <c r="H24" s="91">
        <v>338</v>
      </c>
      <c r="I24" s="91">
        <v>139</v>
      </c>
      <c r="J24" s="91">
        <v>14</v>
      </c>
      <c r="K24" s="91"/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41528</v>
      </c>
      <c r="F25" s="91">
        <v>39227</v>
      </c>
      <c r="G25" s="91">
        <v>144</v>
      </c>
      <c r="H25" s="91">
        <v>38420</v>
      </c>
      <c r="I25" s="91">
        <v>33124</v>
      </c>
      <c r="J25" s="91">
        <v>3108</v>
      </c>
      <c r="K25" s="91">
        <v>99</v>
      </c>
      <c r="L25" s="101">
        <f>E25-F25</f>
        <v>2301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52085</v>
      </c>
      <c r="F26" s="91">
        <v>34551</v>
      </c>
      <c r="G26" s="91">
        <v>770</v>
      </c>
      <c r="H26" s="91">
        <v>35525</v>
      </c>
      <c r="I26" s="91">
        <v>27513</v>
      </c>
      <c r="J26" s="91">
        <v>16560</v>
      </c>
      <c r="K26" s="91">
        <v>2784</v>
      </c>
      <c r="L26" s="101">
        <f>E26-F26</f>
        <v>17534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5085</v>
      </c>
      <c r="F27" s="91">
        <v>4856</v>
      </c>
      <c r="G27" s="91">
        <v>20</v>
      </c>
      <c r="H27" s="91">
        <v>4804</v>
      </c>
      <c r="I27" s="91">
        <v>4082</v>
      </c>
      <c r="J27" s="91">
        <v>281</v>
      </c>
      <c r="K27" s="91">
        <v>14</v>
      </c>
      <c r="L27" s="101">
        <f>E27-F27</f>
        <v>229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5028</v>
      </c>
      <c r="F28" s="91">
        <v>4115</v>
      </c>
      <c r="G28" s="91">
        <v>22</v>
      </c>
      <c r="H28" s="91">
        <v>4266</v>
      </c>
      <c r="I28" s="91">
        <v>3756</v>
      </c>
      <c r="J28" s="91">
        <v>762</v>
      </c>
      <c r="K28" s="91">
        <v>52</v>
      </c>
      <c r="L28" s="101">
        <f>E28-F28</f>
        <v>913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1206</v>
      </c>
      <c r="F29" s="91">
        <v>942</v>
      </c>
      <c r="G29" s="91">
        <v>5</v>
      </c>
      <c r="H29" s="91">
        <v>993</v>
      </c>
      <c r="I29" s="91">
        <v>473</v>
      </c>
      <c r="J29" s="91">
        <v>213</v>
      </c>
      <c r="K29" s="91">
        <v>37</v>
      </c>
      <c r="L29" s="101">
        <f>E29-F29</f>
        <v>264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170</v>
      </c>
      <c r="F30" s="91">
        <v>103</v>
      </c>
      <c r="G30" s="91">
        <v>7</v>
      </c>
      <c r="H30" s="91">
        <v>104</v>
      </c>
      <c r="I30" s="91">
        <v>23</v>
      </c>
      <c r="J30" s="91">
        <v>66</v>
      </c>
      <c r="K30" s="91">
        <v>23</v>
      </c>
      <c r="L30" s="101">
        <f>E30-F30</f>
        <v>67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47</v>
      </c>
      <c r="F31" s="91">
        <v>40</v>
      </c>
      <c r="G31" s="91">
        <v>1</v>
      </c>
      <c r="H31" s="91">
        <v>41</v>
      </c>
      <c r="I31" s="91">
        <v>14</v>
      </c>
      <c r="J31" s="91">
        <v>6</v>
      </c>
      <c r="K31" s="91">
        <v>1</v>
      </c>
      <c r="L31" s="101">
        <f>E31-F31</f>
        <v>7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1026</v>
      </c>
      <c r="F32" s="91">
        <v>749</v>
      </c>
      <c r="G32" s="91">
        <v>37</v>
      </c>
      <c r="H32" s="91">
        <v>772</v>
      </c>
      <c r="I32" s="91">
        <v>334</v>
      </c>
      <c r="J32" s="91">
        <v>254</v>
      </c>
      <c r="K32" s="91">
        <v>35</v>
      </c>
      <c r="L32" s="101">
        <f>E32-F32</f>
        <v>277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5404</v>
      </c>
      <c r="F33" s="91">
        <v>4851</v>
      </c>
      <c r="G33" s="91">
        <v>49</v>
      </c>
      <c r="H33" s="91">
        <v>4848</v>
      </c>
      <c r="I33" s="91">
        <v>3115</v>
      </c>
      <c r="J33" s="91">
        <v>556</v>
      </c>
      <c r="K33" s="91">
        <v>83</v>
      </c>
      <c r="L33" s="101">
        <f>E33-F33</f>
        <v>553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41</v>
      </c>
      <c r="F34" s="91">
        <v>29</v>
      </c>
      <c r="G34" s="91">
        <v>2</v>
      </c>
      <c r="H34" s="91">
        <v>29</v>
      </c>
      <c r="I34" s="91">
        <v>20</v>
      </c>
      <c r="J34" s="91">
        <v>12</v>
      </c>
      <c r="K34" s="91">
        <v>1</v>
      </c>
      <c r="L34" s="101">
        <f>E34-F34</f>
        <v>12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198</v>
      </c>
      <c r="F35" s="91">
        <v>171</v>
      </c>
      <c r="G35" s="91">
        <v>1</v>
      </c>
      <c r="H35" s="91">
        <v>164</v>
      </c>
      <c r="I35" s="91">
        <v>82</v>
      </c>
      <c r="J35" s="91">
        <v>34</v>
      </c>
      <c r="K35" s="91">
        <v>7</v>
      </c>
      <c r="L35" s="101">
        <f>E35-F35</f>
        <v>27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2</v>
      </c>
      <c r="F36" s="91">
        <v>2</v>
      </c>
      <c r="G36" s="91"/>
      <c r="H36" s="91">
        <v>1</v>
      </c>
      <c r="I36" s="91"/>
      <c r="J36" s="91">
        <v>1</v>
      </c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83285</v>
      </c>
      <c r="F37" s="91">
        <v>62633</v>
      </c>
      <c r="G37" s="91">
        <v>950</v>
      </c>
      <c r="H37" s="91">
        <v>60941</v>
      </c>
      <c r="I37" s="91">
        <v>41736</v>
      </c>
      <c r="J37" s="91">
        <v>22344</v>
      </c>
      <c r="K37" s="91">
        <v>3160</v>
      </c>
      <c r="L37" s="101">
        <f>E37-F37</f>
        <v>20652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59535</v>
      </c>
      <c r="F38" s="91">
        <v>56316</v>
      </c>
      <c r="G38" s="91">
        <v>5</v>
      </c>
      <c r="H38" s="91">
        <v>55492</v>
      </c>
      <c r="I38" s="91" t="s">
        <v>180</v>
      </c>
      <c r="J38" s="91">
        <v>4043</v>
      </c>
      <c r="K38" s="91">
        <v>115</v>
      </c>
      <c r="L38" s="101">
        <f>E38-F38</f>
        <v>3219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908</v>
      </c>
      <c r="F39" s="91">
        <v>880</v>
      </c>
      <c r="G39" s="91">
        <v>2</v>
      </c>
      <c r="H39" s="91">
        <v>818</v>
      </c>
      <c r="I39" s="91" t="s">
        <v>180</v>
      </c>
      <c r="J39" s="91">
        <v>90</v>
      </c>
      <c r="K39" s="91">
        <v>2</v>
      </c>
      <c r="L39" s="101">
        <f>E39-F39</f>
        <v>28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1242</v>
      </c>
      <c r="F40" s="91">
        <v>1038</v>
      </c>
      <c r="G40" s="91"/>
      <c r="H40" s="91">
        <v>1104</v>
      </c>
      <c r="I40" s="91">
        <v>765</v>
      </c>
      <c r="J40" s="91">
        <v>138</v>
      </c>
      <c r="K40" s="91">
        <v>62</v>
      </c>
      <c r="L40" s="101">
        <f>E40-F40</f>
        <v>204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60777</v>
      </c>
      <c r="F41" s="91">
        <f aca="true" t="shared" si="0" ref="F41:K41">F38+F40</f>
        <v>57354</v>
      </c>
      <c r="G41" s="91">
        <f t="shared" si="0"/>
        <v>5</v>
      </c>
      <c r="H41" s="91">
        <f t="shared" si="0"/>
        <v>56596</v>
      </c>
      <c r="I41" s="91">
        <f>I40</f>
        <v>765</v>
      </c>
      <c r="J41" s="91">
        <f t="shared" si="0"/>
        <v>4181</v>
      </c>
      <c r="K41" s="91">
        <f t="shared" si="0"/>
        <v>177</v>
      </c>
      <c r="L41" s="101">
        <f>E41-F41</f>
        <v>3423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238745</v>
      </c>
      <c r="F42" s="91">
        <f aca="true" t="shared" si="1" ref="F42:K42">F14+F22+F37+F41</f>
        <v>203666</v>
      </c>
      <c r="G42" s="91">
        <f t="shared" si="1"/>
        <v>1446</v>
      </c>
      <c r="H42" s="91">
        <f t="shared" si="1"/>
        <v>200011</v>
      </c>
      <c r="I42" s="91">
        <f t="shared" si="1"/>
        <v>102141</v>
      </c>
      <c r="J42" s="91">
        <f t="shared" si="1"/>
        <v>38734</v>
      </c>
      <c r="K42" s="91">
        <f t="shared" si="1"/>
        <v>5645</v>
      </c>
      <c r="L42" s="101">
        <f>E42-F42</f>
        <v>35079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&amp;LD1EFD2C0&amp;CФорма № Зведений- 1 мзс, Підрозділ: ТУ ДСА України в Одеській областi,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998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868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5303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382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540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1135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1155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969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362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466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451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4801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145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802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983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2574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735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23433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732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362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156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64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14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22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246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54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4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50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>
        <v>3</v>
      </c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29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50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1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>
        <v>1</v>
      </c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6934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1599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252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1347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109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1525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1368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846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5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>
        <v>1</v>
      </c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>
        <v>1</v>
      </c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2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5" r:id="rId1"/>
  <headerFooter>
    <oddFooter>&amp;LD1EFD2C0&amp;CФорма № Зведений- 1 мзс, Підрозділ: ТУ ДСА України в Одеській областi,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5142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3796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748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28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866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207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179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143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149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75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22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1641960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10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6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412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21695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774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579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4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179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19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615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369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3167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669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12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2621916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193011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>
        <v>2</v>
      </c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60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1311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111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11467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52108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31177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512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5905632625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1341927462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7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643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156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10404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3004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58214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1610834630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13877403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279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197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71888</v>
      </c>
      <c r="F58" s="96">
        <v>5625</v>
      </c>
      <c r="G58" s="96">
        <v>1473</v>
      </c>
      <c r="H58" s="96">
        <v>301</v>
      </c>
      <c r="I58" s="96">
        <v>140</v>
      </c>
    </row>
    <row r="59" spans="1:9" ht="13.5" customHeight="1">
      <c r="A59" s="266" t="s">
        <v>31</v>
      </c>
      <c r="B59" s="266"/>
      <c r="C59" s="266"/>
      <c r="D59" s="266"/>
      <c r="E59" s="96">
        <v>1689</v>
      </c>
      <c r="F59" s="96">
        <v>1096</v>
      </c>
      <c r="G59" s="96">
        <v>216</v>
      </c>
      <c r="H59" s="96">
        <v>28</v>
      </c>
      <c r="I59" s="96">
        <v>18</v>
      </c>
    </row>
    <row r="60" spans="1:9" ht="13.5" customHeight="1">
      <c r="A60" s="266" t="s">
        <v>111</v>
      </c>
      <c r="B60" s="266"/>
      <c r="C60" s="266"/>
      <c r="D60" s="266"/>
      <c r="E60" s="96">
        <v>37172</v>
      </c>
      <c r="F60" s="96">
        <v>19536</v>
      </c>
      <c r="G60" s="96">
        <v>2977</v>
      </c>
      <c r="H60" s="96">
        <v>726</v>
      </c>
      <c r="I60" s="96">
        <v>530</v>
      </c>
    </row>
    <row r="61" spans="1:9" ht="13.5" customHeight="1">
      <c r="A61" s="180" t="s">
        <v>115</v>
      </c>
      <c r="B61" s="180"/>
      <c r="C61" s="180"/>
      <c r="D61" s="180"/>
      <c r="E61" s="96">
        <v>54676</v>
      </c>
      <c r="F61" s="96">
        <v>1841</v>
      </c>
      <c r="G61" s="96">
        <v>70</v>
      </c>
      <c r="H61" s="96">
        <v>8</v>
      </c>
      <c r="I61" s="96">
        <v>1</v>
      </c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9" r:id="rId1"/>
  <headerFooter alignWithMargins="0">
    <oddFooter>&amp;LD1EFD2C0&amp;CФорма № Зведений- 1 мзс, Підрозділ: ТУ ДСА України в Одеській областi,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0.14573759487788507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0.18642732049036778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0.22686945500633712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0.1414249910490512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0.042334369767998085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0.982053951076763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1015.2842639593908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1211.9035532994924</v>
      </c>
    </row>
    <row r="11" spans="1:4" ht="16.5" customHeight="1">
      <c r="A11" s="191" t="s">
        <v>65</v>
      </c>
      <c r="B11" s="193"/>
      <c r="C11" s="14">
        <v>9</v>
      </c>
      <c r="D11" s="94">
        <v>59.5151515151515</v>
      </c>
    </row>
    <row r="12" spans="1:4" ht="16.5" customHeight="1">
      <c r="A12" s="295" t="s">
        <v>110</v>
      </c>
      <c r="B12" s="295"/>
      <c r="C12" s="14">
        <v>10</v>
      </c>
      <c r="D12" s="94">
        <v>27.7272727272727</v>
      </c>
    </row>
    <row r="13" spans="1:4" ht="16.5" customHeight="1">
      <c r="A13" s="295" t="s">
        <v>31</v>
      </c>
      <c r="B13" s="295"/>
      <c r="C13" s="14">
        <v>11</v>
      </c>
      <c r="D13" s="94">
        <v>127</v>
      </c>
    </row>
    <row r="14" spans="1:4" ht="16.5" customHeight="1">
      <c r="A14" s="295" t="s">
        <v>111</v>
      </c>
      <c r="B14" s="295"/>
      <c r="C14" s="14">
        <v>12</v>
      </c>
      <c r="D14" s="94">
        <v>111.969696969697</v>
      </c>
    </row>
    <row r="15" spans="1:4" ht="16.5" customHeight="1">
      <c r="A15" s="295" t="s">
        <v>115</v>
      </c>
      <c r="B15" s="295"/>
      <c r="C15" s="14">
        <v>13</v>
      </c>
      <c r="D15" s="94">
        <v>21.1212121212121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&amp;LD1EFD2C0&amp;CФорма № Зведений- 1 мзс, Підрозділ: ТУ ДСА України в Одеській областi,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2018-03-28T07:45:37Z</cp:lastPrinted>
  <dcterms:created xsi:type="dcterms:W3CDTF">2004-04-20T14:33:35Z</dcterms:created>
  <dcterms:modified xsi:type="dcterms:W3CDTF">2019-01-14T09:56:59Z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мзс_10015_4.2018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8147D796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