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565"/>
  </bookViews>
  <sheets>
    <sheet name="Показники діяльності" sheetId="1" r:id="rId1"/>
  </sheets>
  <calcPr calcId="162913" calcMode="manual"/>
</workbook>
</file>

<file path=xl/calcChain.xml><?xml version="1.0" encoding="utf-8"?>
<calcChain xmlns="http://schemas.openxmlformats.org/spreadsheetml/2006/main">
  <c r="H20" i="1" l="1"/>
  <c r="I20" i="1"/>
  <c r="H24" i="1"/>
  <c r="I24" i="1"/>
  <c r="H25" i="1"/>
  <c r="I25" i="1"/>
  <c r="H26" i="1"/>
  <c r="I26" i="1"/>
</calcChain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<sst xmlns="http://schemas.openxmlformats.org/spreadsheetml/2006/main" count="28" uniqueCount="27">
  <si>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</si>
  <si>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</si>
  <si>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</si>
  <si>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</si>
  <si>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</si>
  <si>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</si>
  <si>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</si>
  <si>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</si>
  <si>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</si>
  <si>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</si>
  <si>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</si>
  <si>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</si>
  <si>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</si>
  <si>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</si>
  <si>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</si>
  <si>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</si>
  <si>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</si>
  <si>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</si>
  <si>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</si>
  <si>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</si>
  <si>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</si>
  <si>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</si>
  <si>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</si>
  <si>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</si>
  <si>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</si>
  <si>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Новоодеського районного суду Миколаївської області</t>
  </si>
  <si>
    <t>2016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</si>
</sst>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M6" sqref="M6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9" s="2" customFormat="1" ht="15.75" customHeight="1" x14ac:dyDescent="0.25">
      <c r="A1" s="9"/>
      <c r="B1" s="10">
        <v>3</v>
      </c>
      <c r="C1" s="3"/>
      <c r="D1" s="3"/>
      <c r="E1" s="3"/>
      <c r="F1" s="3"/>
      <c r="G1" s="3"/>
      <c r="H1" s="3"/>
      <c r="I1" s="3"/>
    </row>
    <row r="2" spans="1:9" s="2" customFormat="1" ht="15.75" customHeight="1" x14ac:dyDescent="0.25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 x14ac:dyDescent="0.25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 x14ac:dyDescent="0.25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 x14ac:dyDescent="0.2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1:9" s="2" customFormat="1" ht="16.5" customHeight="1" x14ac:dyDescent="0.25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 x14ac:dyDescent="0.25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 x14ac:dyDescent="0.25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 x14ac:dyDescent="0.25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193</v>
      </c>
      <c r="I11" s="14">
        <v>193</v>
      </c>
    </row>
    <row r="12" spans="1:9" s="2" customFormat="1" ht="29.25" customHeight="1" x14ac:dyDescent="0.25">
      <c r="A12" s="24"/>
      <c r="B12" s="25" t="s">
        <v>23</v>
      </c>
      <c r="C12" s="26"/>
      <c r="D12" s="26"/>
      <c r="E12" s="26"/>
      <c r="F12" s="26"/>
      <c r="G12" s="27"/>
      <c r="H12" s="14">
        <v>12</v>
      </c>
      <c r="I12" s="7">
        <v>12</v>
      </c>
    </row>
    <row r="13" spans="1:9" s="2" customFormat="1" ht="16.5" customHeight="1" x14ac:dyDescent="0.25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955</v>
      </c>
      <c r="I13" s="14">
        <v>1924</v>
      </c>
    </row>
    <row r="14" spans="1:9" s="2" customFormat="1" ht="16.5" customHeight="1" x14ac:dyDescent="0.25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954</v>
      </c>
      <c r="I14" s="14">
        <v>1826</v>
      </c>
    </row>
    <row r="15" spans="1:9" s="2" customFormat="1" ht="16.5" customHeight="1" x14ac:dyDescent="0.25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190</v>
      </c>
      <c r="I15" s="14">
        <v>285</v>
      </c>
    </row>
    <row r="16" spans="1:9" s="2" customFormat="1" ht="33" customHeight="1" x14ac:dyDescent="0.25">
      <c r="A16" s="24"/>
      <c r="B16" s="25" t="s">
        <v>23</v>
      </c>
      <c r="C16" s="26"/>
      <c r="D16" s="26"/>
      <c r="E16" s="26"/>
      <c r="F16" s="26"/>
      <c r="G16" s="27"/>
      <c r="H16" s="7">
        <v>14</v>
      </c>
      <c r="I16" s="14">
        <v>20</v>
      </c>
    </row>
    <row r="17" spans="1:12" s="2" customFormat="1" ht="16.5" customHeight="1" x14ac:dyDescent="0.25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19</v>
      </c>
      <c r="I17" s="14">
        <v>29</v>
      </c>
    </row>
    <row r="18" spans="1:12" s="2" customFormat="1" ht="16.5" customHeight="1" x14ac:dyDescent="0.25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12" s="2" customFormat="1" ht="16.5" customHeight="1" x14ac:dyDescent="0.25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12" s="2" customFormat="1" ht="107.25" customHeight="1" x14ac:dyDescent="0.25">
      <c r="A20" s="7">
        <v>7</v>
      </c>
      <c r="B20" s="40" t="s">
        <v>8</v>
      </c>
      <c r="C20" s="41"/>
      <c r="D20" s="41"/>
      <c r="E20" s="41"/>
      <c r="F20" s="41"/>
      <c r="G20" s="42"/>
      <c r="H20" s="8">
        <f>IF(B1&lt;&gt;0,(H11+H13)/B1)</f>
        <v>382.66666666666669</v>
      </c>
      <c r="I20" s="8">
        <f>IF(B1&lt;&gt;0,(I11+I13)/B1)</f>
        <v>705.66666666666663</v>
      </c>
    </row>
    <row r="21" spans="1:12" ht="30.75" customHeight="1" x14ac:dyDescent="0.25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2945</v>
      </c>
      <c r="I21" s="7">
        <v>5795</v>
      </c>
    </row>
    <row r="22" spans="1:12" ht="63.75" customHeight="1" x14ac:dyDescent="0.25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11</v>
      </c>
      <c r="I22" s="7">
        <v>10</v>
      </c>
      <c r="K22" s="12"/>
      <c r="L22" s="12"/>
    </row>
    <row r="23" spans="1:12" ht="17.25" customHeight="1" x14ac:dyDescent="0.25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3</v>
      </c>
      <c r="I23" s="7">
        <v>4</v>
      </c>
      <c r="K23" s="12"/>
      <c r="L23" s="2"/>
    </row>
    <row r="24" spans="1:12" x14ac:dyDescent="0.2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f>IF((H11+H13)&lt;&gt;0,H14/(H11+H13)*100)</f>
        <v>83.101045296167243</v>
      </c>
      <c r="I24" s="8">
        <f>IF((I11+I13)&lt;&gt;0,I14/(I11+I13)*100)</f>
        <v>86.254133207368923</v>
      </c>
      <c r="K24" s="12"/>
      <c r="L24" s="12"/>
    </row>
    <row r="25" spans="1:12" x14ac:dyDescent="0.2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f>IF(B1&lt;&gt;0,H14/B1)</f>
        <v>318</v>
      </c>
      <c r="I25" s="8">
        <f>IF(B1&lt;&gt;0,I14/B1)</f>
        <v>608.66666666666663</v>
      </c>
    </row>
    <row r="26" spans="1:12" x14ac:dyDescent="0.2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1.9916142557651992</v>
      </c>
      <c r="I26" s="8">
        <f>IF(I14&lt;&gt;0,I17/I14*100)</f>
        <v>1.5881708652792992</v>
      </c>
    </row>
    <row r="27" spans="1:12" ht="32.25" customHeight="1" x14ac:dyDescent="0.25">
      <c r="A27" s="11">
        <v>14</v>
      </c>
      <c r="B27" s="30" t="s">
        <v>17</v>
      </c>
      <c r="C27" s="30"/>
      <c r="D27" s="30"/>
      <c r="E27" s="30"/>
      <c r="F27" s="30"/>
      <c r="G27" s="30"/>
      <c r="H27" s="7"/>
      <c r="I27" s="7"/>
      <c r="K27" s="2"/>
    </row>
    <row r="28" spans="1:12" ht="36" customHeight="1" x14ac:dyDescent="0.25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813</v>
      </c>
      <c r="I28" s="7">
        <v>2280</v>
      </c>
      <c r="K28" s="2"/>
    </row>
    <row r="29" spans="1:12" ht="52.5" customHeight="1" x14ac:dyDescent="0.25">
      <c r="A29" s="11">
        <v>16</v>
      </c>
      <c r="B29" s="30" t="s">
        <v>12</v>
      </c>
      <c r="C29" s="30"/>
      <c r="D29" s="30"/>
      <c r="E29" s="30"/>
      <c r="F29" s="30"/>
      <c r="G29" s="30"/>
      <c r="H29" s="7"/>
      <c r="I29" s="7"/>
      <c r="K29" s="2"/>
    </row>
    <row r="30" spans="1:12" ht="50.25" customHeight="1" x14ac:dyDescent="0.25">
      <c r="A30" s="11">
        <v>17</v>
      </c>
      <c r="B30" s="30" t="s">
        <v>13</v>
      </c>
      <c r="C30" s="30"/>
      <c r="D30" s="30"/>
      <c r="E30" s="30"/>
      <c r="F30" s="30"/>
      <c r="G30" s="30"/>
      <c r="H30" s="7"/>
      <c r="I30" s="7"/>
      <c r="K30" s="2"/>
    </row>
    <row r="31" spans="1:12" ht="3.75" customHeight="1" x14ac:dyDescent="0.25">
      <c r="B31" s="6"/>
      <c r="C31" s="6"/>
      <c r="D31" s="6"/>
      <c r="E31" s="6"/>
      <c r="F31" s="6"/>
      <c r="G31" s="6"/>
    </row>
    <row r="32" spans="1:12" x14ac:dyDescent="0.25">
      <c r="B32" s="6"/>
      <c r="C32" s="6"/>
      <c r="D32" s="6"/>
      <c r="E32" s="6"/>
      <c r="F32" s="6"/>
      <c r="G32" s="6"/>
    </row>
    <row r="33" spans="2:7" x14ac:dyDescent="0.25">
      <c r="B33" s="6"/>
      <c r="C33" s="6"/>
      <c r="D33" s="6"/>
      <c r="E33" s="6"/>
      <c r="F33" s="6"/>
      <c r="G33" s="6"/>
    </row>
    <row r="34" spans="2:7" x14ac:dyDescent="0.25">
      <c r="B34" s="6"/>
      <c r="C34" s="6"/>
      <c r="D34" s="6"/>
      <c r="E34" s="6"/>
      <c r="F34" s="6"/>
      <c r="G34" s="6"/>
    </row>
    <row r="35" spans="2:7" x14ac:dyDescent="0.25">
      <c r="B35" s="6"/>
      <c r="C35" s="6"/>
      <c r="D35" s="6"/>
      <c r="E35" s="6"/>
      <c r="F35" s="6"/>
      <c r="G35" s="6"/>
    </row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&amp;C&amp;LEE6FD4C4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2015-09-09T11:40:19Z</cp:lastPrinted>
  <dcterms:created xsi:type="dcterms:W3CDTF">2015-09-09T11:40:16Z</dcterms:created>
  <dcterms:modified xsi:type="dcterms:W3CDTF">2019-04-09T10:01:57Z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діяльності_00482_4.2016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EE6FD4C4</vt:lpwstr>
  </property>
  <property fmtid="{D5CDD505-2E9C-101B-9397-08002B2CF9AE}" pid="9" name="Підрозділ">
    <vt:lpwstr>Новоодеський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716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3.17.1.1578</vt:lpwstr>
  </property>
</Properties>
</file>