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<sst xmlns="http://schemas.openxmlformats.org/spreadsheetml/2006/main" count="277" uniqueCount="209">
  <si>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</si>
  <si>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</si>
  <si>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</si>
  <si>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</si>
  <si>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</si>
  <si>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</si>
  <si>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</si>
  <si>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</si>
  <si>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</si>
  <si>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</si>
  <si>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</si>
  <si>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</si>
  <si>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</si>
  <si>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</si>
  <si>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</si>
  <si>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</si>
  <si>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</si>
  <si>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</si>
  <si>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</si>
  <si>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</si>
  <si>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</si>
  <si>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</si>
  <si>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</si>
  <si>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</si>
  <si>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</si>
  <si>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</si>
  <si>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</si>
  <si>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</si>
  <si>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</si>
  <si>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</si>
  <si>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</si>
  <si>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</si>
  <si>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</si>
  <si>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</si>
  <si>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</si>
  <si>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</si>
  <si>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</si>
  <si>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</si>
  <si>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</si>
  <si>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</si>
  <si>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</si>
  <si>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</si>
  <si>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</si>
  <si>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</si>
  <si>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</si>
  <si>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</si>
  <si>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</si>
  <si>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</si>
  <si>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</si>
  <si>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</si>
  <si>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</si>
  <si>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</si>
  <si>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</si>
  <si>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</si>
  <si>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</si>
  <si>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</si>
  <si>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</si>
  <si>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</si>
  <si>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</si>
  <si>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</si>
  <si>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</si>
  <si>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</si>
  <si>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</si>
  <si>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</si>
  <si>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</si>
  <si>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</si>
  <si>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</si>
  <si>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</si>
  <si>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</si>
  <si>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</si>
  <si>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</si>
  <si>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</si>
  <si>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</si>
  <si>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</si>
  <si>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</si>
  <si>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</si>
  <si>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</si>
  <si>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</si>
  <si>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</si>
  <si>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</si>
  <si>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</si>
  <si>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</si>
  <si>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</si>
  <si>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</si>
  <si>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</si>
  <si>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</si>
  <si>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</si>
  <si>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</si>
  <si>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</si>
  <si>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</si>
  <si>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</si>
  <si>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</si>
  <si>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</si>
  <si>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</si>
  <si>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</si>
  <si>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</si>
  <si>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</si>
  <si>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</si>
  <si>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</si>
  <si>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</si>
  <si>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</si>
  <si>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</si>
  <si>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</si>
  <si>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</si>
  <si>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</si>
  <si>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</si>
  <si>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</si>
  <si>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</si>
  <si>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</si>
  <si>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</si>
  <si>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</si>
  <si>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</si>
  <si>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</si>
  <si>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</si>
  <si>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</si>
  <si>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</si>
  <si>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</si>
  <si>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</si>
  <si>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</si>
  <si>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</si>
  <si>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</si>
  <si>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</si>
  <si>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</si>
  <si>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</si>
  <si>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</si>
  <si>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</si>
  <si>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</si>
  <si>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</si>
  <si>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</si>
  <si>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</si>
  <si>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</si>
  <si>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</si>
  <si>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</si>
  <si>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</si>
  <si>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</si>
  <si>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</si>
  <si>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</si>
  <si>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</si>
  <si>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</si>
  <si>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</si>
  <si>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</si>
  <si>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</si>
  <si>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</si>
  <si>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</si>
  <si>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</si>
  <si>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</si>
  <si>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</si>
  <si>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</si>
  <si>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</si>
  <si>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</si>
  <si>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</si>
  <si>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</si>
  <si>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</si>
  <si>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</si>
  <si>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</si>
  <si>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</si>
  <si>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</si>
  <si>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</si>
  <si>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</si>
  <si>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</si>
  <si>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</si>
  <si>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</si>
  <si>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</si>
  <si>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</si>
  <si>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</si>
  <si>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</si>
  <si>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</si>
  <si>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</si>
  <si>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</si>
  <si>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</si>
  <si>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</si>
  <si>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</si>
  <si>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</si>
  <si>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</si>
  <si>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</si>
  <si>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</si>
  <si>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</si>
  <si>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</si>
  <si>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</si>
  <si>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</si>
  <si>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</si>
  <si>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</si>
  <si>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</si>
  <si>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</si>
  <si>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</si>
  <si>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</si>
  <si>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</si>
  <si>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</si>
  <si>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</si>
  <si>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</si>
  <si>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</si>
  <si>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</si>
  <si>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</si>
  <si>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</si>
  <si>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</si>
  <si>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</si>
  <si>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</si>
  <si>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</si>
  <si>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</si>
  <si>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</si>
  <si>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</si>
  <si>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</si>
  <si>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Валківський районний суд Харківської області</t>
  </si>
  <si>
    <t>63002.м. Валки.вул. Харківська 4</t>
  </si>
  <si>
    <t>Доручення судів України / іноземних судів</t>
  </si>
  <si>
    <t xml:space="preserve">Розглянуто справ судом присяжних </t>
  </si>
  <si>
    <t/>
  </si>
  <si>
    <t>Т.М. Крилевська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</si>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</sst>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&amp;L0F850638&amp;C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158</v>
      </c>
      <c r="F6" s="90">
        <v>96</v>
      </c>
      <c r="G6" s="90">
        <v>1</v>
      </c>
      <c r="H6" s="90">
        <v>107</v>
      </c>
      <c r="I6" s="90" t="s">
        <v>172</v>
      </c>
      <c r="J6" s="90">
        <v>51</v>
      </c>
      <c r="K6" s="91">
        <v>10</v>
      </c>
      <c r="L6" s="101">
        <f>E6-F6</f>
        <v>62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683</v>
      </c>
      <c r="F7" s="90">
        <v>673</v>
      </c>
      <c r="G7" s="90"/>
      <c r="H7" s="90">
        <v>669</v>
      </c>
      <c r="I7" s="90">
        <v>531</v>
      </c>
      <c r="J7" s="90">
        <v>14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58</v>
      </c>
      <c r="F9" s="90">
        <v>51</v>
      </c>
      <c r="G9" s="90"/>
      <c r="H9" s="90">
        <v>54</v>
      </c>
      <c r="I9" s="90">
        <v>46</v>
      </c>
      <c r="J9" s="90">
        <v>4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901</v>
      </c>
      <c r="F15" s="104">
        <f>SUM(F6:F14)</f>
        <v>821</v>
      </c>
      <c r="G15" s="104">
        <f>SUM(G6:G14)</f>
        <v>1</v>
      </c>
      <c r="H15" s="104">
        <f>SUM(H6:H14)</f>
        <v>831</v>
      </c>
      <c r="I15" s="104">
        <f>SUM(I6:I14)</f>
        <v>578</v>
      </c>
      <c r="J15" s="104">
        <f>SUM(J6:J14)</f>
        <v>70</v>
      </c>
      <c r="K15" s="104">
        <f>SUM(K6:K14)</f>
        <v>10</v>
      </c>
      <c r="L15" s="101">
        <f>E15-F15</f>
        <v>80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38</v>
      </c>
      <c r="F16" s="92">
        <v>32</v>
      </c>
      <c r="G16" s="92"/>
      <c r="H16" s="92">
        <v>37</v>
      </c>
      <c r="I16" s="92">
        <v>32</v>
      </c>
      <c r="J16" s="92">
        <v>1</v>
      </c>
      <c r="K16" s="91"/>
      <c r="L16" s="101">
        <f>E16-F16</f>
        <v>6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38</v>
      </c>
      <c r="F17" s="92">
        <v>32</v>
      </c>
      <c r="G17" s="92"/>
      <c r="H17" s="92">
        <v>36</v>
      </c>
      <c r="I17" s="92">
        <v>30</v>
      </c>
      <c r="J17" s="92">
        <v>2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16</v>
      </c>
      <c r="F19" s="91">
        <v>16</v>
      </c>
      <c r="G19" s="91"/>
      <c r="H19" s="91">
        <v>16</v>
      </c>
      <c r="I19" s="91">
        <v>16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60</v>
      </c>
      <c r="F24" s="91">
        <v>51</v>
      </c>
      <c r="G24" s="91"/>
      <c r="H24" s="91">
        <v>57</v>
      </c>
      <c r="I24" s="91">
        <v>46</v>
      </c>
      <c r="J24" s="91">
        <v>3</v>
      </c>
      <c r="K24" s="91"/>
      <c r="L24" s="101">
        <f>E24-F24</f>
        <v>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70</v>
      </c>
      <c r="F25" s="91">
        <v>67</v>
      </c>
      <c r="G25" s="91"/>
      <c r="H25" s="91">
        <v>70</v>
      </c>
      <c r="I25" s="91">
        <v>54</v>
      </c>
      <c r="J25" s="91"/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408</v>
      </c>
      <c r="F27" s="91">
        <v>387</v>
      </c>
      <c r="G27" s="91">
        <v>2</v>
      </c>
      <c r="H27" s="91">
        <v>390</v>
      </c>
      <c r="I27" s="91">
        <v>352</v>
      </c>
      <c r="J27" s="91">
        <v>18</v>
      </c>
      <c r="K27" s="91"/>
      <c r="L27" s="101">
        <f>E27-F27</f>
        <v>21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511</v>
      </c>
      <c r="F28" s="91">
        <v>355</v>
      </c>
      <c r="G28" s="91">
        <v>4</v>
      </c>
      <c r="H28" s="91">
        <v>436</v>
      </c>
      <c r="I28" s="91">
        <v>345</v>
      </c>
      <c r="J28" s="91">
        <v>75</v>
      </c>
      <c r="K28" s="91">
        <v>5</v>
      </c>
      <c r="L28" s="101">
        <f>E28-F28</f>
        <v>156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55</v>
      </c>
      <c r="F29" s="91">
        <v>53</v>
      </c>
      <c r="G29" s="91"/>
      <c r="H29" s="91">
        <v>52</v>
      </c>
      <c r="I29" s="91">
        <v>46</v>
      </c>
      <c r="J29" s="91">
        <v>3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64</v>
      </c>
      <c r="F30" s="91">
        <v>48</v>
      </c>
      <c r="G30" s="91">
        <v>1</v>
      </c>
      <c r="H30" s="91">
        <v>54</v>
      </c>
      <c r="I30" s="91">
        <v>44</v>
      </c>
      <c r="J30" s="91">
        <v>10</v>
      </c>
      <c r="K30" s="91"/>
      <c r="L30" s="101">
        <f>E30-F30</f>
        <v>16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</v>
      </c>
      <c r="F31" s="91">
        <v>5</v>
      </c>
      <c r="G31" s="91"/>
      <c r="H31" s="91">
        <v>2</v>
      </c>
      <c r="I31" s="91">
        <v>2</v>
      </c>
      <c r="J31" s="91">
        <v>3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5</v>
      </c>
      <c r="G32" s="91"/>
      <c r="H32" s="91">
        <v>3</v>
      </c>
      <c r="I32" s="91"/>
      <c r="J32" s="91">
        <v>2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>
        <v>3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5</v>
      </c>
      <c r="G35" s="91"/>
      <c r="H35" s="91">
        <v>5</v>
      </c>
      <c r="I35" s="91">
        <v>2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44</v>
      </c>
      <c r="F36" s="91">
        <v>37</v>
      </c>
      <c r="G36" s="91"/>
      <c r="H36" s="91">
        <v>42</v>
      </c>
      <c r="I36" s="91">
        <v>30</v>
      </c>
      <c r="J36" s="91">
        <v>2</v>
      </c>
      <c r="K36" s="91"/>
      <c r="L36" s="101">
        <f>E36-F36</f>
        <v>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>
        <v>1</v>
      </c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775</v>
      </c>
      <c r="F40" s="91">
        <v>591</v>
      </c>
      <c r="G40" s="91">
        <v>5</v>
      </c>
      <c r="H40" s="91">
        <v>661</v>
      </c>
      <c r="I40" s="91">
        <v>481</v>
      </c>
      <c r="J40" s="91">
        <v>114</v>
      </c>
      <c r="K40" s="91">
        <v>5</v>
      </c>
      <c r="L40" s="101">
        <f>E40-F40</f>
        <v>184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391</v>
      </c>
      <c r="F41" s="91">
        <v>366</v>
      </c>
      <c r="G41" s="91"/>
      <c r="H41" s="91">
        <v>362</v>
      </c>
      <c r="I41" s="91" t="s">
        <v>172</v>
      </c>
      <c r="J41" s="91">
        <v>29</v>
      </c>
      <c r="K41" s="91"/>
      <c r="L41" s="101">
        <f>E41-F41</f>
        <v>25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</v>
      </c>
      <c r="F43" s="91">
        <v>5</v>
      </c>
      <c r="G43" s="91"/>
      <c r="H43" s="91">
        <v>5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/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397</v>
      </c>
      <c r="F45" s="91">
        <f aca="true" t="shared" si="0" ref="F45:K45">F41+F43+F44</f>
        <v>371</v>
      </c>
      <c r="G45" s="91">
        <f t="shared" si="0"/>
        <v>0</v>
      </c>
      <c r="H45" s="91">
        <f t="shared" si="0"/>
        <v>368</v>
      </c>
      <c r="I45" s="91">
        <f>I43+I44</f>
        <v>2</v>
      </c>
      <c r="J45" s="91">
        <f t="shared" si="0"/>
        <v>29</v>
      </c>
      <c r="K45" s="91">
        <f t="shared" si="0"/>
        <v>0</v>
      </c>
      <c r="L45" s="101">
        <f>E45-F45</f>
        <v>26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2133</v>
      </c>
      <c r="F46" s="91">
        <f aca="true" t="shared" si="1" ref="F46:K46">F15+F24+F40+F45</f>
        <v>1834</v>
      </c>
      <c r="G46" s="91">
        <f t="shared" si="1"/>
        <v>6</v>
      </c>
      <c r="H46" s="91">
        <f t="shared" si="1"/>
        <v>1917</v>
      </c>
      <c r="I46" s="91">
        <f t="shared" si="1"/>
        <v>1107</v>
      </c>
      <c r="J46" s="91">
        <f t="shared" si="1"/>
        <v>216</v>
      </c>
      <c r="K46" s="91">
        <f t="shared" si="1"/>
        <v>15</v>
      </c>
      <c r="L46" s="101">
        <f>E46-F46</f>
        <v>299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&amp;L0F850638&amp;CФорма № 1-мзс, Підрозділ: Валківський районний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288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&amp;L0F850638&amp;CФорма № 1-мзс, Підрозділ: Валківський районний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9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7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476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4185230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3346051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223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773</v>
      </c>
      <c r="F55" s="96">
        <v>41</v>
      </c>
      <c r="G55" s="96">
        <v>9</v>
      </c>
      <c r="H55" s="96">
        <v>5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45</v>
      </c>
      <c r="F56" s="96">
        <v>12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436</v>
      </c>
      <c r="F57" s="96">
        <v>188</v>
      </c>
      <c r="G57" s="96">
        <v>32</v>
      </c>
      <c r="H57" s="96">
        <v>2</v>
      </c>
      <c r="I57" s="96">
        <v>3</v>
      </c>
    </row>
    <row r="58" spans="1:9" ht="13.5" customHeight="1">
      <c r="A58" s="203" t="s">
        <v>111</v>
      </c>
      <c r="B58" s="203"/>
      <c r="C58" s="203"/>
      <c r="D58" s="203"/>
      <c r="E58" s="96">
        <v>356</v>
      </c>
      <c r="F58" s="96">
        <v>11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379</v>
      </c>
      <c r="G62" s="118">
        <v>4042198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258</v>
      </c>
      <c r="G63" s="119">
        <v>3872469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121</v>
      </c>
      <c r="G64" s="119">
        <v>169729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114</v>
      </c>
      <c r="G65" s="120">
        <v>62114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&amp;L0F850638&amp;CФорма № 1-мзс, Підрозділ: Валківський районний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6.944444444444445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14.285714285714286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4.385964912280702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104.52562704471102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639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711</v>
      </c>
    </row>
    <row r="11" spans="1:4" ht="16.5" customHeight="1">
      <c r="A11" s="226" t="s">
        <v>63</v>
      </c>
      <c r="B11" s="228"/>
      <c r="C11" s="14">
        <v>9</v>
      </c>
      <c r="D11" s="94">
        <v>60</v>
      </c>
    </row>
    <row r="12" spans="1:4" ht="16.5" customHeight="1">
      <c r="A12" s="318" t="s">
        <v>106</v>
      </c>
      <c r="B12" s="318"/>
      <c r="C12" s="14">
        <v>10</v>
      </c>
      <c r="D12" s="94">
        <v>32</v>
      </c>
    </row>
    <row r="13" spans="1:4" ht="16.5" customHeight="1">
      <c r="A13" s="318" t="s">
        <v>31</v>
      </c>
      <c r="B13" s="318"/>
      <c r="C13" s="14">
        <v>11</v>
      </c>
      <c r="D13" s="94">
        <v>61</v>
      </c>
    </row>
    <row r="14" spans="1:4" ht="16.5" customHeight="1">
      <c r="A14" s="318" t="s">
        <v>107</v>
      </c>
      <c r="B14" s="318"/>
      <c r="C14" s="14">
        <v>12</v>
      </c>
      <c r="D14" s="94">
        <v>112</v>
      </c>
    </row>
    <row r="15" spans="1:4" ht="16.5" customHeight="1">
      <c r="A15" s="318" t="s">
        <v>111</v>
      </c>
      <c r="B15" s="318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&amp;L0F850638&amp;CФорма № 1-мзс, Підрозділ: Валківський районний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2020-01-20T07:08:25Z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0F850638</vt:lpwstr>
  </property>
  <property fmtid="{D5CDD505-2E9C-101B-9397-08002B2CF9AE}" pid="9" name="Підрозділ">
    <vt:lpwstr>Валківський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