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<sst xmlns="http://schemas.openxmlformats.org/spreadsheetml/2006/main" count="269" uniqueCount="200">
  <si>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</si>
  <si>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</si>
  <si>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</si>
  <si>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</si>
  <si>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</si>
  <si>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</si>
  <si>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</si>
  <si>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</si>
  <si>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</si>
  <si>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</si>
  <si>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</si>
  <si>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</si>
  <si>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</si>
  <si>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</si>
  <si>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</si>
  <si>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</si>
  <si>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</si>
  <si>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</si>
  <si>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</si>
  <si>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</si>
  <si>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</si>
  <si>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</si>
  <si>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</si>
  <si>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</si>
  <si>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</si>
  <si>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</si>
  <si>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</si>
  <si>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</si>
  <si>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</si>
  <si>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</si>
  <si>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</si>
  <si>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</si>
  <si>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</si>
  <si>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</si>
  <si>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</si>
  <si>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</si>
  <si>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</si>
  <si>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</si>
  <si>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</si>
  <si>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</si>
  <si>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</si>
  <si>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</si>
  <si>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</si>
  <si>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</si>
  <si>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</si>
  <si>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</si>
  <si>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</si>
  <si>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</si>
  <si>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</si>
  <si>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</si>
  <si>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</si>
  <si>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</si>
  <si>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</si>
  <si>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</si>
  <si>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</si>
  <si>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</si>
  <si>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</si>
  <si>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</si>
  <si>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</si>
  <si>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</si>
  <si>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</si>
  <si>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</si>
  <si>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</si>
  <si>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</si>
  <si>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</si>
  <si>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</si>
  <si>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</si>
  <si>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</si>
  <si>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</si>
  <si>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</si>
  <si>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</si>
  <si>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</si>
  <si>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</si>
  <si>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</si>
  <si>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</si>
  <si>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</si>
  <si>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</si>
  <si>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</si>
  <si>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</si>
  <si>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</si>
  <si>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</si>
  <si>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</si>
  <si>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</si>
  <si>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</si>
  <si>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</si>
  <si>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</si>
  <si>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</si>
  <si>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</si>
  <si>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</si>
  <si>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</si>
  <si>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</si>
  <si>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</si>
  <si>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</si>
  <si>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</si>
  <si>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</si>
  <si>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</si>
  <si>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</si>
  <si>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</si>
  <si>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</si>
  <si>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</si>
  <si>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</si>
  <si>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</si>
  <si>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</si>
  <si>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</si>
  <si>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</si>
  <si>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</si>
  <si>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</si>
  <si>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</si>
  <si>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</si>
  <si>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</si>
  <si>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</si>
  <si>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</si>
  <si>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</si>
  <si>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</si>
  <si>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</si>
  <si>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</si>
  <si>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</si>
  <si>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</si>
  <si>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</si>
  <si>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</si>
  <si>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</si>
  <si>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</si>
  <si>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</si>
  <si>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</si>
  <si>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</si>
  <si>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</si>
  <si>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</si>
  <si>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</si>
  <si>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</si>
  <si>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</si>
  <si>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</si>
  <si>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</si>
  <si>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</si>
  <si>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</si>
  <si>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</si>
  <si>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</si>
  <si>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</si>
  <si>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</si>
  <si>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</si>
  <si>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</si>
  <si>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</si>
  <si>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</si>
  <si>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</si>
  <si>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</si>
  <si>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</si>
  <si>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</si>
  <si>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</si>
  <si>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</si>
  <si>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</si>
  <si>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</si>
  <si>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</si>
  <si>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</si>
  <si>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</si>
  <si>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</si>
  <si>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</si>
  <si>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</si>
  <si>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</si>
  <si>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</si>
  <si>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</si>
  <si>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</si>
  <si>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</si>
  <si>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</si>
  <si>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</si>
  <si>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</si>
  <si>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</si>
  <si>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</si>
  <si>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</si>
  <si>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</si>
  <si>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</si>
  <si>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</si>
  <si>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</si>
  <si>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</si>
  <si>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</si>
  <si>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</si>
  <si>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</si>
  <si>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</si>
  <si>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</si>
  <si>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</si>
  <si>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</si>
  <si>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</si>
  <si>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</si>
  <si>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</si>
  <si>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</si>
  <si>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</si>
  <si>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</si>
  <si>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</si>
  <si>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</si>
  <si>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</si>
  <si>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</si>
  <si>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</si>
  <si>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</si>
  <si>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Татарбунарський районний суд Одеської області</t>
  </si>
  <si>
    <t>68100.м. Татарбунари.вул. Горького 2</t>
  </si>
  <si>
    <t>Доручення судів України / іноземних судів</t>
  </si>
  <si>
    <t xml:space="preserve">Розглянуто справ судом присяжних </t>
  </si>
  <si>
    <t>Л.А. Семенюк</t>
  </si>
  <si>
    <t>Т.М. Загорняк</t>
  </si>
  <si>
    <t>(04844) 3-18-07</t>
  </si>
  <si>
    <t>inbox@tb.od.court.gov.ua</t>
  </si>
  <si>
    <t>10 січня 2019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</si>
</sst>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&amp;LBC5AB6A5&amp;C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174</v>
      </c>
      <c r="F6" s="90">
        <v>150</v>
      </c>
      <c r="G6" s="90"/>
      <c r="H6" s="90">
        <v>147</v>
      </c>
      <c r="I6" s="90" t="s">
        <v>180</v>
      </c>
      <c r="J6" s="90">
        <v>27</v>
      </c>
      <c r="K6" s="91">
        <v>2</v>
      </c>
      <c r="L6" s="101">
        <f>E6-F6</f>
        <v>24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773</v>
      </c>
      <c r="F7" s="90">
        <v>773</v>
      </c>
      <c r="G7" s="90"/>
      <c r="H7" s="90">
        <v>769</v>
      </c>
      <c r="I7" s="90">
        <v>728</v>
      </c>
      <c r="J7" s="90">
        <v>4</v>
      </c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2</v>
      </c>
      <c r="F8" s="90">
        <v>2</v>
      </c>
      <c r="G8" s="90"/>
      <c r="H8" s="90">
        <v>2</v>
      </c>
      <c r="I8" s="90">
        <v>2</v>
      </c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61</v>
      </c>
      <c r="F9" s="90">
        <v>61</v>
      </c>
      <c r="G9" s="90"/>
      <c r="H9" s="90">
        <v>57</v>
      </c>
      <c r="I9" s="90">
        <v>52</v>
      </c>
      <c r="J9" s="90">
        <v>4</v>
      </c>
      <c r="K9" s="91"/>
      <c r="L9" s="101">
        <f>E9-F9</f>
        <v>0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10</v>
      </c>
      <c r="F13" s="90">
        <v>9</v>
      </c>
      <c r="G13" s="90"/>
      <c r="H13" s="90">
        <v>10</v>
      </c>
      <c r="I13" s="90">
        <v>7</v>
      </c>
      <c r="J13" s="90"/>
      <c r="K13" s="91"/>
      <c r="L13" s="101">
        <f>E13-F13</f>
        <v>1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1020</v>
      </c>
      <c r="F14" s="105">
        <f>SUM(F6:F13)</f>
        <v>995</v>
      </c>
      <c r="G14" s="105">
        <f>SUM(G6:G13)</f>
        <v>0</v>
      </c>
      <c r="H14" s="105">
        <f>SUM(H6:H13)</f>
        <v>985</v>
      </c>
      <c r="I14" s="105">
        <f>SUM(I6:I13)</f>
        <v>789</v>
      </c>
      <c r="J14" s="105">
        <f>SUM(J6:J13)</f>
        <v>35</v>
      </c>
      <c r="K14" s="105">
        <f>SUM(K6:K13)</f>
        <v>2</v>
      </c>
      <c r="L14" s="101">
        <f>E14-F14</f>
        <v>25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14</v>
      </c>
      <c r="F15" s="92">
        <v>14</v>
      </c>
      <c r="G15" s="92">
        <v>1</v>
      </c>
      <c r="H15" s="92">
        <v>13</v>
      </c>
      <c r="I15" s="92">
        <v>7</v>
      </c>
      <c r="J15" s="92">
        <v>1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10</v>
      </c>
      <c r="F16" s="92">
        <v>7</v>
      </c>
      <c r="G16" s="92">
        <v>1</v>
      </c>
      <c r="H16" s="92">
        <v>7</v>
      </c>
      <c r="I16" s="92">
        <v>2</v>
      </c>
      <c r="J16" s="92">
        <v>3</v>
      </c>
      <c r="K16" s="91"/>
      <c r="L16" s="101">
        <f>E16-F16</f>
        <v>3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2</v>
      </c>
      <c r="F17" s="92">
        <v>1</v>
      </c>
      <c r="G17" s="92"/>
      <c r="H17" s="92">
        <v>2</v>
      </c>
      <c r="I17" s="92">
        <v>1</v>
      </c>
      <c r="J17" s="92"/>
      <c r="K17" s="91"/>
      <c r="L17" s="101">
        <f>E17-F17</f>
        <v>1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2</v>
      </c>
      <c r="F18" s="91">
        <v>2</v>
      </c>
      <c r="G18" s="91"/>
      <c r="H18" s="91">
        <v>2</v>
      </c>
      <c r="I18" s="91">
        <v>1</v>
      </c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21</v>
      </c>
      <c r="F22" s="91">
        <v>17</v>
      </c>
      <c r="G22" s="91">
        <v>1</v>
      </c>
      <c r="H22" s="91">
        <v>17</v>
      </c>
      <c r="I22" s="91">
        <v>4</v>
      </c>
      <c r="J22" s="91">
        <v>4</v>
      </c>
      <c r="K22" s="91"/>
      <c r="L22" s="101">
        <f>E22-F22</f>
        <v>4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54</v>
      </c>
      <c r="F23" s="91">
        <v>52</v>
      </c>
      <c r="G23" s="91"/>
      <c r="H23" s="91">
        <v>50</v>
      </c>
      <c r="I23" s="91">
        <v>47</v>
      </c>
      <c r="J23" s="91">
        <v>4</v>
      </c>
      <c r="K23" s="91"/>
      <c r="L23" s="101">
        <f>E23-F23</f>
        <v>2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4</v>
      </c>
      <c r="F24" s="91">
        <v>4</v>
      </c>
      <c r="G24" s="91"/>
      <c r="H24" s="91">
        <v>4</v>
      </c>
      <c r="I24" s="91">
        <v>2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742</v>
      </c>
      <c r="F25" s="91">
        <v>711</v>
      </c>
      <c r="G25" s="91">
        <v>1</v>
      </c>
      <c r="H25" s="91">
        <v>728</v>
      </c>
      <c r="I25" s="91">
        <v>620</v>
      </c>
      <c r="J25" s="91">
        <v>14</v>
      </c>
      <c r="K25" s="91"/>
      <c r="L25" s="101">
        <f>E25-F25</f>
        <v>31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840</v>
      </c>
      <c r="F26" s="91">
        <v>625</v>
      </c>
      <c r="G26" s="91">
        <v>3</v>
      </c>
      <c r="H26" s="91">
        <v>610</v>
      </c>
      <c r="I26" s="91">
        <v>552</v>
      </c>
      <c r="J26" s="91">
        <v>230</v>
      </c>
      <c r="K26" s="91">
        <v>8</v>
      </c>
      <c r="L26" s="101">
        <f>E26-F26</f>
        <v>215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147</v>
      </c>
      <c r="F27" s="91">
        <v>139</v>
      </c>
      <c r="G27" s="91"/>
      <c r="H27" s="91">
        <v>146</v>
      </c>
      <c r="I27" s="91">
        <v>137</v>
      </c>
      <c r="J27" s="91">
        <v>1</v>
      </c>
      <c r="K27" s="91"/>
      <c r="L27" s="101">
        <f>E27-F27</f>
        <v>8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164</v>
      </c>
      <c r="F28" s="91">
        <v>137</v>
      </c>
      <c r="G28" s="91"/>
      <c r="H28" s="91">
        <v>130</v>
      </c>
      <c r="I28" s="91">
        <v>117</v>
      </c>
      <c r="J28" s="91">
        <v>34</v>
      </c>
      <c r="K28" s="91">
        <v>1</v>
      </c>
      <c r="L28" s="101">
        <f>E28-F28</f>
        <v>27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9</v>
      </c>
      <c r="F29" s="91">
        <v>9</v>
      </c>
      <c r="G29" s="91"/>
      <c r="H29" s="91">
        <v>7</v>
      </c>
      <c r="I29" s="91">
        <v>1</v>
      </c>
      <c r="J29" s="91">
        <v>2</v>
      </c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3</v>
      </c>
      <c r="F30" s="91">
        <v>3</v>
      </c>
      <c r="G30" s="91"/>
      <c r="H30" s="91">
        <v>3</v>
      </c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7</v>
      </c>
      <c r="F32" s="91">
        <v>4</v>
      </c>
      <c r="G32" s="91"/>
      <c r="H32" s="91">
        <v>7</v>
      </c>
      <c r="I32" s="91">
        <v>2</v>
      </c>
      <c r="J32" s="91"/>
      <c r="K32" s="91"/>
      <c r="L32" s="101">
        <f>E32-F32</f>
        <v>3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54</v>
      </c>
      <c r="F33" s="91">
        <v>53</v>
      </c>
      <c r="G33" s="91"/>
      <c r="H33" s="91">
        <v>52</v>
      </c>
      <c r="I33" s="91">
        <v>36</v>
      </c>
      <c r="J33" s="91">
        <v>2</v>
      </c>
      <c r="K33" s="91"/>
      <c r="L33" s="101">
        <f>E33-F33</f>
        <v>1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1</v>
      </c>
      <c r="F34" s="91">
        <v>1</v>
      </c>
      <c r="G34" s="91"/>
      <c r="H34" s="91"/>
      <c r="I34" s="91"/>
      <c r="J34" s="91">
        <v>1</v>
      </c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1268</v>
      </c>
      <c r="F37" s="91">
        <v>1016</v>
      </c>
      <c r="G37" s="91">
        <v>3</v>
      </c>
      <c r="H37" s="91">
        <v>980</v>
      </c>
      <c r="I37" s="91">
        <v>757</v>
      </c>
      <c r="J37" s="91">
        <v>288</v>
      </c>
      <c r="K37" s="91">
        <v>9</v>
      </c>
      <c r="L37" s="101">
        <f>E37-F37</f>
        <v>252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816</v>
      </c>
      <c r="F38" s="91">
        <v>801</v>
      </c>
      <c r="G38" s="91"/>
      <c r="H38" s="91">
        <v>793</v>
      </c>
      <c r="I38" s="91" t="s">
        <v>180</v>
      </c>
      <c r="J38" s="91">
        <v>23</v>
      </c>
      <c r="K38" s="91"/>
      <c r="L38" s="101">
        <f>E38-F38</f>
        <v>15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10</v>
      </c>
      <c r="F39" s="91">
        <v>10</v>
      </c>
      <c r="G39" s="91"/>
      <c r="H39" s="91">
        <v>10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3</v>
      </c>
      <c r="F40" s="91">
        <v>3</v>
      </c>
      <c r="G40" s="91"/>
      <c r="H40" s="91">
        <v>3</v>
      </c>
      <c r="I40" s="91">
        <v>3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819</v>
      </c>
      <c r="F41" s="91">
        <f aca="true" t="shared" si="0" ref="F41:K41">F38+F40</f>
        <v>804</v>
      </c>
      <c r="G41" s="91">
        <f t="shared" si="0"/>
        <v>0</v>
      </c>
      <c r="H41" s="91">
        <f t="shared" si="0"/>
        <v>796</v>
      </c>
      <c r="I41" s="91">
        <f>I40</f>
        <v>3</v>
      </c>
      <c r="J41" s="91">
        <f t="shared" si="0"/>
        <v>23</v>
      </c>
      <c r="K41" s="91">
        <f t="shared" si="0"/>
        <v>0</v>
      </c>
      <c r="L41" s="101">
        <f>E41-F41</f>
        <v>15</v>
      </c>
    </row>
    <row r="42" spans="1:12" ht="15">
      <c r="A42" s="162" t="s">
        <v>141</v>
      </c>
      <c r="B42" s="162"/>
      <c r="C42" s="162"/>
      <c r="D42" s="43">
        <v>37</v>
      </c>
      <c r="E42" s="91">
        <f>E14+E22+E37+E41</f>
        <v>3128</v>
      </c>
      <c r="F42" s="91">
        <f aca="true" t="shared" si="1" ref="F42:K42">F14+F22+F37+F41</f>
        <v>2832</v>
      </c>
      <c r="G42" s="91">
        <f t="shared" si="1"/>
        <v>4</v>
      </c>
      <c r="H42" s="91">
        <f t="shared" si="1"/>
        <v>2778</v>
      </c>
      <c r="I42" s="91">
        <f t="shared" si="1"/>
        <v>1553</v>
      </c>
      <c r="J42" s="91">
        <f t="shared" si="1"/>
        <v>350</v>
      </c>
      <c r="K42" s="91">
        <f t="shared" si="1"/>
        <v>11</v>
      </c>
      <c r="L42" s="101">
        <f>E42-F42</f>
        <v>296</v>
      </c>
    </row>
    <row r="43" spans="1:3" ht="1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&amp;LBC5AB6A5&amp;CФорма № 1-мзс, Підрозділ: Татарбунарський районний суд Одеської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2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25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8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1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2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44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2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2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31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2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160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13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2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2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1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130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40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40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54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8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2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&amp;LBC5AB6A5&amp;CФорма № 1-мзс, Підрозділ: Татарбунарський районний суд Одеської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147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95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27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48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4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276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18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7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7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21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5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264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887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381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25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21211035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7730856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17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67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36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1528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14335408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222103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960</v>
      </c>
      <c r="F58" s="96">
        <v>24</v>
      </c>
      <c r="G58" s="96">
        <v>1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11</v>
      </c>
      <c r="F59" s="96">
        <v>4</v>
      </c>
      <c r="G59" s="96">
        <v>1</v>
      </c>
      <c r="H59" s="96"/>
      <c r="I59" s="96">
        <v>1</v>
      </c>
    </row>
    <row r="60" spans="1:9" ht="13.5" customHeight="1">
      <c r="A60" s="266" t="s">
        <v>111</v>
      </c>
      <c r="B60" s="266"/>
      <c r="C60" s="266"/>
      <c r="D60" s="266"/>
      <c r="E60" s="96">
        <v>669</v>
      </c>
      <c r="F60" s="96">
        <v>298</v>
      </c>
      <c r="G60" s="96">
        <v>12</v>
      </c>
      <c r="H60" s="96">
        <v>1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795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&amp;LBC5AB6A5&amp;CФорма № 1-мзс, Підрозділ: Татарбунарський районний суд Одеської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0.03142857142857143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0.05714285714285714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0.03125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0.9809322033898306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926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1042.6666666666667</v>
      </c>
    </row>
    <row r="11" spans="1:4" ht="16.5" customHeight="1">
      <c r="A11" s="191" t="s">
        <v>65</v>
      </c>
      <c r="B11" s="193"/>
      <c r="C11" s="14">
        <v>9</v>
      </c>
      <c r="D11" s="94">
        <v>36</v>
      </c>
    </row>
    <row r="12" spans="1:4" ht="16.5" customHeight="1">
      <c r="A12" s="295" t="s">
        <v>110</v>
      </c>
      <c r="B12" s="295"/>
      <c r="C12" s="14">
        <v>10</v>
      </c>
      <c r="D12" s="94">
        <v>11</v>
      </c>
    </row>
    <row r="13" spans="1:4" ht="16.5" customHeight="1">
      <c r="A13" s="295" t="s">
        <v>31</v>
      </c>
      <c r="B13" s="295"/>
      <c r="C13" s="14">
        <v>11</v>
      </c>
      <c r="D13" s="94">
        <v>163</v>
      </c>
    </row>
    <row r="14" spans="1:4" ht="16.5" customHeight="1">
      <c r="A14" s="295" t="s">
        <v>111</v>
      </c>
      <c r="B14" s="295"/>
      <c r="C14" s="14">
        <v>12</v>
      </c>
      <c r="D14" s="94">
        <v>77</v>
      </c>
    </row>
    <row r="15" spans="1:4" ht="16.5" customHeight="1">
      <c r="A15" s="295" t="s">
        <v>115</v>
      </c>
      <c r="B15" s="295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&amp;LBC5AB6A5&amp;CФорма № 1-мзс, Підрозділ: Татарбунарський районний суд Одеської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2019-02-11T08:07:43Z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BC5AB6A5</vt:lpwstr>
  </property>
  <property fmtid="{D5CDD505-2E9C-101B-9397-08002B2CF9AE}" pid="9" name="Підрозділ">
    <vt:lpwstr>Татарбунарський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