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" yWindow="121" windowWidth="19446" windowHeight="8277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<sst xmlns="http://schemas.openxmlformats.org/spreadsheetml/2006/main" count="146" uniqueCount="125">
  <si>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</si>
  <si>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</si>
  <si>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</si>
  <si>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</si>
  <si>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</si>
  <si>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</si>
  <si>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</si>
  <si>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</si>
  <si>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</si>
  <si>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</si>
  <si>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</si>
  <si>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</si>
  <si>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</si>
  <si>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</si>
  <si>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</si>
  <si>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</si>
  <si>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</si>
  <si>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</si>
  <si>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</si>
  <si>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</si>
  <si>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</si>
  <si>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</si>
  <si>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</si>
  <si>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</si>
  <si>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</si>
  <si>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</si>
  <si>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</si>
  <si>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</si>
  <si>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</si>
  <si>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</si>
  <si>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</si>
  <si>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</si>
  <si>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</si>
  <si>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</si>
  <si>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</si>
  <si>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</si>
  <si>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</si>
  <si>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</si>
  <si>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</si>
  <si>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</si>
  <si>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</si>
  <si>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</si>
  <si>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</si>
  <si>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</si>
  <si>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</si>
  <si>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</si>
  <si>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</si>
  <si>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</si>
  <si>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</si>
  <si>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</si>
  <si>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</si>
  <si>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</si>
  <si>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</si>
  <si>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</si>
  <si>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</si>
  <si>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</si>
  <si>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</si>
  <si>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</si>
  <si>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</si>
  <si>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</si>
  <si>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</si>
  <si>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</si>
  <si>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</si>
  <si>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</si>
  <si>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</si>
  <si>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</si>
  <si>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</si>
  <si>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</si>
  <si>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</si>
  <si>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</si>
  <si>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</si>
  <si>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</si>
  <si>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</si>
  <si>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</si>
  <si>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</si>
  <si>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</si>
  <si>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</si>
  <si>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</si>
  <si>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</si>
  <si>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</si>
  <si>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</si>
  <si>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</si>
  <si>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</si>
  <si>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</si>
  <si>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</si>
  <si>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</si>
  <si>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</si>
  <si>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</si>
  <si>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</si>
  <si>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</si>
  <si>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</si>
  <si>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</si>
  <si>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</si>
  <si>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</si>
  <si>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</si>
  <si>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</si>
  <si>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</si>
  <si>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</si>
  <si>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</si>
  <si>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</si>
  <si>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</si>
  <si>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</si>
  <si>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</si>
  <si>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</si>
  <si>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</si>
  <si>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</si>
  <si>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</si>
  <si>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</si>
  <si>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</si>
  <si>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</si>
  <si>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</si>
  <si>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</si>
  <si>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</si>
  <si>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</si>
  <si>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</si>
  <si>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</si>
  <si>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Запорізький окружний адміністративний суд</t>
  </si>
  <si>
    <t>69041, Запорізька область, м. Запоріжжя, вул. Сергія Синенка, буд. 65-в</t>
  </si>
  <si>
    <t>2018 рік</t>
  </si>
  <si>
    <t>І.В. Садовий</t>
  </si>
  <si>
    <t>О.П. Рожик</t>
  </si>
  <si>
    <t>(061)2865015</t>
  </si>
  <si>
    <t>(061)2391976</t>
  </si>
  <si>
    <t>stats@adm.zp.court.gov.ua</t>
  </si>
  <si>
    <t>2 січня 2019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</si>
</sst>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3" sqref="B3:H3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118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98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116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117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&amp;L725C731A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6911</v>
      </c>
      <c r="E1" s="70">
        <v>6911</v>
      </c>
      <c r="F1" s="70">
        <v>6911</v>
      </c>
    </row>
    <row r="2" spans="1:12" ht="61.5" customHeight="1">
      <c r="A2" s="163" t="s">
        <v>0</v>
      </c>
      <c r="B2" s="164" t="s">
        <v>74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73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3.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3.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3.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3.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69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1.2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27.75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7.75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3.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6163</v>
      </c>
      <c r="D38" s="86">
        <f aca="true" t="shared" si="3" ref="D38:K38">SUM(D39,D46,D47,D48)</f>
        <v>26914196.289999947</v>
      </c>
      <c r="E38" s="74">
        <f t="shared" si="3"/>
        <v>4276</v>
      </c>
      <c r="F38" s="86">
        <f t="shared" si="3"/>
        <v>24816953.67000001</v>
      </c>
      <c r="G38" s="74">
        <f t="shared" si="3"/>
        <v>218</v>
      </c>
      <c r="H38" s="86">
        <f t="shared" si="3"/>
        <v>691097.27</v>
      </c>
      <c r="I38" s="74">
        <f t="shared" si="3"/>
        <v>12</v>
      </c>
      <c r="J38" s="86">
        <f t="shared" si="3"/>
        <v>16210.4</v>
      </c>
      <c r="K38" s="74">
        <f t="shared" si="3"/>
        <v>766</v>
      </c>
      <c r="L38" s="86">
        <f>SUM(L39,L46,L47,L48)</f>
        <v>570546.3999999941</v>
      </c>
    </row>
    <row r="39" spans="1:12" ht="21" customHeight="1">
      <c r="A39" s="61">
        <v>34</v>
      </c>
      <c r="B39" s="64" t="s">
        <v>86</v>
      </c>
      <c r="C39" s="75">
        <f>SUM(C40,C43)</f>
        <v>6141</v>
      </c>
      <c r="D39" s="87">
        <f>SUM(D40,D43)</f>
        <v>26884115.70999995</v>
      </c>
      <c r="E39" s="75">
        <f aca="true" t="shared" si="4" ref="E39:L39">SUM(E40,E43)</f>
        <v>4251</v>
      </c>
      <c r="F39" s="87">
        <f t="shared" si="4"/>
        <v>24790078.290000007</v>
      </c>
      <c r="G39" s="75">
        <f t="shared" si="4"/>
        <v>218</v>
      </c>
      <c r="H39" s="87">
        <f t="shared" si="4"/>
        <v>691097.27</v>
      </c>
      <c r="I39" s="75">
        <f t="shared" si="4"/>
        <v>12</v>
      </c>
      <c r="J39" s="87">
        <f t="shared" si="4"/>
        <v>16210.4</v>
      </c>
      <c r="K39" s="75">
        <f t="shared" si="4"/>
        <v>766</v>
      </c>
      <c r="L39" s="87">
        <f t="shared" si="4"/>
        <v>570546.3999999941</v>
      </c>
    </row>
    <row r="40" spans="1:12" ht="19.5" customHeight="1">
      <c r="A40" s="61">
        <v>35</v>
      </c>
      <c r="B40" s="64" t="s">
        <v>87</v>
      </c>
      <c r="C40" s="76">
        <v>1880</v>
      </c>
      <c r="D40" s="88">
        <v>21843738.5100001</v>
      </c>
      <c r="E40" s="77">
        <v>1514</v>
      </c>
      <c r="F40" s="89">
        <v>20022994.4400001</v>
      </c>
      <c r="G40" s="76">
        <v>37</v>
      </c>
      <c r="H40" s="88">
        <v>141682.27</v>
      </c>
      <c r="I40" s="78">
        <v>0</v>
      </c>
      <c r="J40" s="93">
        <v>0</v>
      </c>
      <c r="K40" s="77">
        <v>64</v>
      </c>
      <c r="L40" s="89">
        <v>69433.6000000001</v>
      </c>
    </row>
    <row r="41" spans="1:12" ht="16.5" customHeight="1">
      <c r="A41" s="61">
        <v>36</v>
      </c>
      <c r="B41" s="65" t="s">
        <v>88</v>
      </c>
      <c r="C41" s="76">
        <v>1348</v>
      </c>
      <c r="D41" s="88">
        <v>21172278.26</v>
      </c>
      <c r="E41" s="77">
        <v>1148</v>
      </c>
      <c r="F41" s="89">
        <v>19349331.1</v>
      </c>
      <c r="G41" s="76">
        <v>31</v>
      </c>
      <c r="H41" s="88">
        <v>134123.67</v>
      </c>
      <c r="I41" s="78">
        <v>0</v>
      </c>
      <c r="J41" s="93">
        <v>0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77</v>
      </c>
      <c r="C42" s="76">
        <v>532</v>
      </c>
      <c r="D42" s="88">
        <v>671460.250000001</v>
      </c>
      <c r="E42" s="77">
        <v>366</v>
      </c>
      <c r="F42" s="89">
        <v>673663.340000001</v>
      </c>
      <c r="G42" s="76">
        <v>6</v>
      </c>
      <c r="H42" s="88">
        <v>7558.6</v>
      </c>
      <c r="I42" s="78">
        <v>0</v>
      </c>
      <c r="J42" s="93">
        <v>0</v>
      </c>
      <c r="K42" s="77">
        <v>64</v>
      </c>
      <c r="L42" s="89">
        <v>69433.6000000001</v>
      </c>
    </row>
    <row r="43" spans="1:12" ht="21" customHeight="1">
      <c r="A43" s="61">
        <v>38</v>
      </c>
      <c r="B43" s="64" t="s">
        <v>89</v>
      </c>
      <c r="C43" s="76">
        <v>4261</v>
      </c>
      <c r="D43" s="88">
        <v>5040377.19999985</v>
      </c>
      <c r="E43" s="77">
        <v>2737</v>
      </c>
      <c r="F43" s="89">
        <v>4767083.84999991</v>
      </c>
      <c r="G43" s="76">
        <v>181</v>
      </c>
      <c r="H43" s="88">
        <v>549415</v>
      </c>
      <c r="I43" s="78">
        <v>12</v>
      </c>
      <c r="J43" s="93">
        <v>16210.4</v>
      </c>
      <c r="K43" s="77">
        <v>702</v>
      </c>
      <c r="L43" s="89">
        <v>501112.799999994</v>
      </c>
    </row>
    <row r="44" spans="1:12" ht="30" customHeight="1">
      <c r="A44" s="61">
        <v>39</v>
      </c>
      <c r="B44" s="65" t="s">
        <v>90</v>
      </c>
      <c r="C44" s="76">
        <v>1320</v>
      </c>
      <c r="D44" s="88">
        <v>3268510</v>
      </c>
      <c r="E44" s="77">
        <v>1050</v>
      </c>
      <c r="F44" s="89">
        <v>3440723.12</v>
      </c>
      <c r="G44" s="76">
        <v>93</v>
      </c>
      <c r="H44" s="88">
        <v>477013</v>
      </c>
      <c r="I44" s="78">
        <v>2</v>
      </c>
      <c r="J44" s="93">
        <v>7048</v>
      </c>
      <c r="K44" s="77">
        <v>0</v>
      </c>
      <c r="L44" s="89">
        <v>0</v>
      </c>
    </row>
    <row r="45" spans="1:12" ht="21" customHeight="1">
      <c r="A45" s="61">
        <v>40</v>
      </c>
      <c r="B45" s="65" t="s">
        <v>80</v>
      </c>
      <c r="C45" s="76">
        <v>2941</v>
      </c>
      <c r="D45" s="88">
        <v>1771867.20000007</v>
      </c>
      <c r="E45" s="77">
        <v>1687</v>
      </c>
      <c r="F45" s="89">
        <v>1326360.73000003</v>
      </c>
      <c r="G45" s="76">
        <v>88</v>
      </c>
      <c r="H45" s="88">
        <v>72402.0000000001</v>
      </c>
      <c r="I45" s="78">
        <v>10</v>
      </c>
      <c r="J45" s="93">
        <v>9162.4</v>
      </c>
      <c r="K45" s="77">
        <v>702</v>
      </c>
      <c r="L45" s="89">
        <v>501112.799999994</v>
      </c>
    </row>
    <row r="46" spans="1:12" ht="45" customHeight="1">
      <c r="A46" s="61">
        <v>41</v>
      </c>
      <c r="B46" s="64" t="s">
        <v>91</v>
      </c>
      <c r="C46" s="76">
        <v>2</v>
      </c>
      <c r="D46" s="88">
        <v>19508.58</v>
      </c>
      <c r="E46" s="77">
        <v>5</v>
      </c>
      <c r="F46" s="89">
        <v>15951.12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20</v>
      </c>
      <c r="D48" s="88">
        <v>10572</v>
      </c>
      <c r="E48" s="77">
        <v>20</v>
      </c>
      <c r="F48" s="89">
        <v>10924.26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21.75" customHeight="1">
      <c r="A49" s="61">
        <v>44</v>
      </c>
      <c r="B49" s="63" t="s">
        <v>111</v>
      </c>
      <c r="C49" s="74">
        <f>SUM(C50:C53)</f>
        <v>110</v>
      </c>
      <c r="D49" s="86">
        <f aca="true" t="shared" si="5" ref="D49:L49">SUM(D50:D53)</f>
        <v>2764.45</v>
      </c>
      <c r="E49" s="74">
        <f t="shared" si="5"/>
        <v>110</v>
      </c>
      <c r="F49" s="86">
        <f t="shared" si="5"/>
        <v>3748.8399999999997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96</v>
      </c>
      <c r="D50" s="87">
        <v>1865.83</v>
      </c>
      <c r="E50" s="79">
        <v>96</v>
      </c>
      <c r="F50" s="90">
        <v>2377.22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14</v>
      </c>
      <c r="D51" s="87">
        <v>898.62</v>
      </c>
      <c r="E51" s="79">
        <v>14</v>
      </c>
      <c r="F51" s="90">
        <v>1371.62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4.25">
      <c r="A55" s="61">
        <v>50</v>
      </c>
      <c r="B55" s="62" t="s">
        <v>115</v>
      </c>
      <c r="C55" s="74">
        <f>SUM(C6,C27,C38,C49,C54)</f>
        <v>6273</v>
      </c>
      <c r="D55" s="86">
        <f aca="true" t="shared" si="6" ref="D55:L55">SUM(D6,D27,D38,D49,D54)</f>
        <v>26916960.739999946</v>
      </c>
      <c r="E55" s="74">
        <f t="shared" si="6"/>
        <v>4386</v>
      </c>
      <c r="F55" s="86">
        <f t="shared" si="6"/>
        <v>24820702.51000001</v>
      </c>
      <c r="G55" s="74">
        <f t="shared" si="6"/>
        <v>218</v>
      </c>
      <c r="H55" s="86">
        <f t="shared" si="6"/>
        <v>691097.27</v>
      </c>
      <c r="I55" s="74">
        <f t="shared" si="6"/>
        <v>12</v>
      </c>
      <c r="J55" s="86">
        <f t="shared" si="6"/>
        <v>16210.4</v>
      </c>
      <c r="K55" s="74">
        <f t="shared" si="6"/>
        <v>766</v>
      </c>
      <c r="L55" s="86">
        <f t="shared" si="6"/>
        <v>570546.3999999941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&amp;L725C731A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B1">
      <selection activeCell="I11" sqref="I1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725</v>
      </c>
      <c r="F4" s="84">
        <f>SUM(F5:F24)</f>
        <v>540944.7999999991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78</v>
      </c>
      <c r="F5" s="85">
        <v>75915.2000000001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100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19</v>
      </c>
      <c r="F11" s="85">
        <v>13391.2</v>
      </c>
    </row>
    <row r="12" spans="1:6" ht="30.75" customHeight="1">
      <c r="A12" s="42">
        <v>9</v>
      </c>
      <c r="B12" s="169" t="s">
        <v>101</v>
      </c>
      <c r="C12" s="170"/>
      <c r="D12" s="171"/>
      <c r="E12" s="83">
        <v>20</v>
      </c>
      <c r="F12" s="85">
        <v>14991.2</v>
      </c>
    </row>
    <row r="13" spans="1:6" ht="18" customHeight="1">
      <c r="A13" s="42">
        <v>10</v>
      </c>
      <c r="B13" s="169" t="s">
        <v>102</v>
      </c>
      <c r="C13" s="170"/>
      <c r="D13" s="171"/>
      <c r="E13" s="83">
        <v>138</v>
      </c>
      <c r="F13" s="85">
        <v>101162.4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295</v>
      </c>
      <c r="F14" s="85">
        <v>211439.999999999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25</v>
      </c>
      <c r="F16" s="85">
        <v>17620</v>
      </c>
    </row>
    <row r="17" spans="1:6" ht="20.25" customHeight="1">
      <c r="A17" s="42">
        <v>14</v>
      </c>
      <c r="B17" s="169" t="s">
        <v>70</v>
      </c>
      <c r="C17" s="170"/>
      <c r="D17" s="171"/>
      <c r="E17" s="83">
        <v>149</v>
      </c>
      <c r="F17" s="85">
        <v>105720</v>
      </c>
    </row>
    <row r="18" spans="1:6" ht="27" customHeight="1">
      <c r="A18" s="42">
        <v>15</v>
      </c>
      <c r="B18" s="169" t="s">
        <v>71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72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96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95</v>
      </c>
      <c r="C21" s="170"/>
      <c r="D21" s="171"/>
      <c r="E21" s="83">
        <v>1</v>
      </c>
      <c r="F21" s="85">
        <v>704.8</v>
      </c>
    </row>
    <row r="22" spans="1:6" ht="62.25" customHeight="1">
      <c r="A22" s="42">
        <v>19</v>
      </c>
      <c r="B22" s="179" t="s">
        <v>97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103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104</v>
      </c>
      <c r="C24" s="170"/>
      <c r="D24" s="171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3.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3.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78" t="s">
        <v>121</v>
      </c>
      <c r="D31" s="178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78" t="s">
        <v>122</v>
      </c>
      <c r="D32" s="178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78" t="s">
        <v>123</v>
      </c>
      <c r="D33" s="178"/>
      <c r="F33" s="95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Footer>&amp;L725C731A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Вороніна Вікторія Лойзевна</cp:lastModifiedBy>
  <cp:lastPrinted>2019-02-18T09:24:55Z</cp:lastPrinted>
  <dcterms:created xsi:type="dcterms:W3CDTF">1996-10-08T23:32:33Z</dcterms:created>
  <dcterms:modified xsi:type="dcterms:W3CDTF">2019-02-18T09:27:58Z</dcterms:modified>
  <cp:category/>
  <cp:version/>
  <cp:contentType/>
  <cp:contentStatus/>
</cp:coreProperties>
</file>