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9" windowWidth="8035" windowHeight="4816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<sst xmlns="http://schemas.openxmlformats.org/spreadsheetml/2006/main" count="138" uniqueCount="123">
  <si>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</si>
  <si>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</si>
  <si>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</si>
  <si>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</si>
  <si>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</si>
  <si>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</si>
  <si>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</si>
  <si>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</si>
  <si>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</si>
  <si>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</si>
  <si>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</si>
  <si>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</si>
  <si>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</si>
  <si>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</si>
  <si>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</si>
  <si>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</si>
  <si>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</si>
  <si>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</si>
  <si>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</si>
  <si>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</si>
  <si>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</si>
  <si>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</si>
  <si>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</si>
  <si>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</si>
  <si>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</si>
  <si>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</si>
  <si>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</si>
  <si>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</si>
  <si>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</si>
  <si>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</si>
  <si>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</si>
  <si>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</si>
  <si>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</si>
  <si>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</si>
  <si>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</si>
  <si>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</si>
  <si>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</si>
  <si>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</si>
  <si>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</si>
  <si>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</si>
  <si>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</si>
  <si>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</si>
  <si>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</si>
  <si>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</si>
  <si>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</si>
  <si>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</si>
  <si>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</si>
  <si>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</si>
  <si>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</si>
  <si>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</si>
  <si>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</si>
  <si>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</si>
  <si>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</si>
  <si>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</si>
  <si>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</si>
  <si>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</si>
  <si>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</si>
  <si>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</si>
  <si>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</si>
  <si>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</si>
  <si>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</si>
  <si>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</si>
  <si>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</si>
  <si>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</si>
  <si>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</si>
  <si>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</si>
  <si>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</si>
  <si>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</si>
  <si>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</si>
  <si>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</si>
  <si>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</si>
  <si>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</si>
  <si>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</si>
  <si>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</si>
  <si>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</si>
  <si>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</si>
  <si>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</si>
  <si>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</si>
  <si>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</si>
  <si>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</si>
  <si>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</si>
  <si>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</si>
  <si>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</si>
  <si>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</si>
  <si>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</si>
  <si>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</si>
  <si>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</si>
  <si>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</si>
  <si>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</si>
  <si>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</si>
  <si>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</si>
  <si>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</si>
  <si>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</si>
  <si>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</si>
  <si>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</si>
  <si>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</si>
  <si>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</si>
  <si>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</si>
  <si>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</si>
  <si>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</si>
  <si>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</si>
  <si>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</si>
  <si>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</si>
  <si>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</si>
  <si>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</si>
  <si>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</si>
  <si>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</si>
  <si>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</si>
  <si>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</si>
  <si>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</si>
  <si>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</si>
  <si>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</si>
  <si>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</si>
  <si>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</si>
  <si>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</si>
  <si>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</si>
  <si>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2019 року</t>
  </si>
  <si>
    <t>І.В. Садовий</t>
  </si>
  <si>
    <t>В.Л. Вороніна</t>
  </si>
  <si>
    <t>(061)2865022</t>
  </si>
  <si>
    <t>(061)2391976</t>
  </si>
  <si>
    <t>stats@adm.zp.court.gov.ua</t>
  </si>
  <si>
    <t>8 липня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</si>
</sst>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8" t="s">
        <v>61</v>
      </c>
      <c r="C3" s="98"/>
      <c r="D3" s="98"/>
      <c r="E3" s="98"/>
      <c r="F3" s="98"/>
      <c r="G3" s="98"/>
      <c r="H3" s="98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98"/>
      <c r="C5" s="98"/>
      <c r="D5" s="98"/>
      <c r="E5" s="98"/>
      <c r="F5" s="98"/>
      <c r="G5" s="98"/>
      <c r="H5" s="98"/>
    </row>
    <row r="6" spans="2:8" ht="18.75" customHeight="1">
      <c r="B6" s="3"/>
      <c r="C6" s="98" t="s">
        <v>116</v>
      </c>
      <c r="D6" s="98"/>
      <c r="E6" s="98"/>
      <c r="F6" s="98"/>
      <c r="G6" s="9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0" t="s">
        <v>8</v>
      </c>
      <c r="C12" s="121"/>
      <c r="D12" s="122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7" t="s">
        <v>11</v>
      </c>
      <c r="G15" s="108"/>
      <c r="H15" s="108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4"/>
      <c r="C17" s="105"/>
      <c r="D17" s="106"/>
      <c r="E17" s="13"/>
      <c r="F17" s="102" t="s">
        <v>87</v>
      </c>
      <c r="G17" s="103"/>
      <c r="H17" s="103"/>
    </row>
    <row r="18" spans="1:5" ht="12.75" customHeight="1">
      <c r="A18" s="23"/>
      <c r="B18" s="104"/>
      <c r="C18" s="105"/>
      <c r="D18" s="106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95" t="s">
        <v>114</v>
      </c>
      <c r="E32" s="95"/>
      <c r="F32" s="95"/>
      <c r="G32" s="95"/>
      <c r="H32" s="9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7" t="s">
        <v>115</v>
      </c>
      <c r="E34" s="95"/>
      <c r="F34" s="95"/>
      <c r="G34" s="95"/>
      <c r="H34" s="96"/>
      <c r="I34" s="17"/>
    </row>
    <row r="35" spans="1:9" ht="12.75" customHeight="1">
      <c r="A35" s="23"/>
      <c r="B35" s="16"/>
      <c r="C35" s="17"/>
      <c r="D35" s="109"/>
      <c r="E35" s="109"/>
      <c r="F35" s="109"/>
      <c r="G35" s="109"/>
      <c r="H35" s="110"/>
      <c r="I35" s="17"/>
    </row>
    <row r="36" spans="1:8" ht="12.75" customHeight="1">
      <c r="A36" s="23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9"/>
      <c r="C39" s="100"/>
      <c r="D39" s="100"/>
      <c r="E39" s="100"/>
      <c r="F39" s="100"/>
      <c r="G39" s="100"/>
      <c r="H39" s="101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&amp;LDF4E37CE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R2" sqref="R2"/>
    </sheetView>
  </sheetViews>
  <sheetFormatPr defaultColWidth="9.125" defaultRowHeight="12.75"/>
  <cols>
    <col min="1" max="1" width="5.50390625" style="59" customWidth="1"/>
    <col min="2" max="2" width="6.50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1.37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1</v>
      </c>
      <c r="M1" s="89">
        <v>191</v>
      </c>
      <c r="N1" s="89">
        <v>0</v>
      </c>
      <c r="O1" s="88">
        <v>0</v>
      </c>
      <c r="P1" s="88">
        <v>1</v>
      </c>
      <c r="Q1" s="88">
        <v>191</v>
      </c>
      <c r="R1" s="90">
        <v>141</v>
      </c>
      <c r="S1" s="90">
        <v>141</v>
      </c>
      <c r="T1" s="90">
        <v>5</v>
      </c>
      <c r="U1" s="90">
        <v>0</v>
      </c>
      <c r="V1" s="90">
        <v>0</v>
      </c>
      <c r="W1" s="90">
        <v>16</v>
      </c>
      <c r="X1" s="90">
        <v>11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21</v>
      </c>
      <c r="B5" s="124" t="s">
        <v>91</v>
      </c>
      <c r="C5" s="124"/>
      <c r="D5" s="61">
        <v>1</v>
      </c>
      <c r="E5" s="56">
        <v>3427</v>
      </c>
      <c r="F5" s="56">
        <v>3113</v>
      </c>
      <c r="G5" s="56">
        <v>15</v>
      </c>
      <c r="H5" s="56">
        <v>3220</v>
      </c>
      <c r="I5" s="56">
        <v>2589</v>
      </c>
      <c r="J5" s="56">
        <v>207</v>
      </c>
      <c r="K5" s="56">
        <v>0</v>
      </c>
    </row>
    <row r="6" spans="1:11" ht="16.5" customHeight="1">
      <c r="A6" s="139"/>
      <c r="B6" s="155" t="s">
        <v>92</v>
      </c>
      <c r="C6" s="156"/>
      <c r="D6" s="61">
        <v>2</v>
      </c>
      <c r="E6" s="56">
        <v>3846</v>
      </c>
      <c r="F6" s="56">
        <v>2663</v>
      </c>
      <c r="G6" s="56">
        <v>48</v>
      </c>
      <c r="H6" s="56">
        <v>2353</v>
      </c>
      <c r="I6" s="56">
        <v>1721</v>
      </c>
      <c r="J6" s="42">
        <v>1493</v>
      </c>
      <c r="K6" s="42">
        <v>1</v>
      </c>
    </row>
    <row r="7" spans="1:11" ht="26.25" customHeight="1">
      <c r="A7" s="139"/>
      <c r="B7" s="124" t="s">
        <v>73</v>
      </c>
      <c r="C7" s="124"/>
      <c r="D7" s="61">
        <v>3</v>
      </c>
      <c r="E7" s="56">
        <v>9</v>
      </c>
      <c r="F7" s="56">
        <v>7</v>
      </c>
      <c r="G7" s="56">
        <v>0</v>
      </c>
      <c r="H7" s="56">
        <v>9</v>
      </c>
      <c r="I7" s="42">
        <v>0</v>
      </c>
      <c r="J7" s="56">
        <v>0</v>
      </c>
      <c r="K7" s="56">
        <v>0</v>
      </c>
    </row>
    <row r="8" spans="1:11" ht="15.75" customHeight="1">
      <c r="A8" s="139"/>
      <c r="B8" s="126" t="s">
        <v>74</v>
      </c>
      <c r="C8" s="126"/>
      <c r="D8" s="61">
        <v>4</v>
      </c>
      <c r="E8" s="56">
        <v>1</v>
      </c>
      <c r="F8" s="42">
        <v>0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39"/>
      <c r="B9" s="127" t="s">
        <v>20</v>
      </c>
      <c r="C9" s="127"/>
      <c r="D9" s="61">
        <v>5</v>
      </c>
      <c r="E9" s="42">
        <v>455</v>
      </c>
      <c r="F9" s="56">
        <v>434</v>
      </c>
      <c r="G9" s="56">
        <v>0</v>
      </c>
      <c r="H9" s="42">
        <v>393</v>
      </c>
      <c r="I9" s="42">
        <v>176</v>
      </c>
      <c r="J9" s="42">
        <v>62</v>
      </c>
      <c r="K9" s="42">
        <v>0</v>
      </c>
    </row>
    <row r="10" spans="1:13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39"/>
      <c r="B11" s="124" t="s">
        <v>93</v>
      </c>
      <c r="C11" s="124"/>
      <c r="D11" s="61">
        <v>7</v>
      </c>
      <c r="E11" s="56">
        <v>44</v>
      </c>
      <c r="F11" s="42">
        <v>35</v>
      </c>
      <c r="G11" s="42">
        <v>0</v>
      </c>
      <c r="H11" s="42">
        <v>24</v>
      </c>
      <c r="I11" s="56">
        <v>9</v>
      </c>
      <c r="J11" s="42">
        <v>20</v>
      </c>
      <c r="K11" s="42">
        <v>0</v>
      </c>
      <c r="M11" s="78"/>
      <c r="N11" s="83"/>
      <c r="O11" s="83"/>
    </row>
    <row r="12" spans="1:13" ht="15" customHeight="1">
      <c r="A12" s="139"/>
      <c r="B12" s="155" t="s">
        <v>100</v>
      </c>
      <c r="C12" s="156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0"/>
      <c r="B13" s="62" t="s">
        <v>23</v>
      </c>
      <c r="C13" s="41"/>
      <c r="D13" s="61">
        <v>9</v>
      </c>
      <c r="E13" s="42">
        <v>5199</v>
      </c>
      <c r="F13" s="42">
        <v>3669</v>
      </c>
      <c r="G13" s="42">
        <v>63</v>
      </c>
      <c r="H13" s="42">
        <v>3417</v>
      </c>
      <c r="I13" s="42">
        <v>1907</v>
      </c>
      <c r="J13" s="42">
        <v>1782</v>
      </c>
      <c r="K13" s="42">
        <f>SUM(K5:K12)</f>
        <v>1</v>
      </c>
      <c r="M13" s="78"/>
      <c r="N13" s="58"/>
      <c r="O13" s="58"/>
      <c r="P13" s="58"/>
      <c r="Q13" s="58"/>
      <c r="R13" s="58"/>
    </row>
    <row r="14" spans="1:13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30" t="s">
        <v>101</v>
      </c>
      <c r="B15" s="130"/>
      <c r="C15" s="130"/>
      <c r="D15" s="61">
        <v>11</v>
      </c>
      <c r="E15" s="56">
        <v>5199</v>
      </c>
      <c r="F15" s="42">
        <f aca="true" t="shared" si="0" ref="F15:K15">SUM(F13,F14)</f>
        <v>3669</v>
      </c>
      <c r="G15" s="42">
        <f t="shared" si="0"/>
        <v>63</v>
      </c>
      <c r="H15" s="42">
        <f t="shared" si="0"/>
        <v>3417</v>
      </c>
      <c r="I15" s="42">
        <f t="shared" si="0"/>
        <v>1907</v>
      </c>
      <c r="J15" s="42">
        <f t="shared" si="0"/>
        <v>1782</v>
      </c>
      <c r="K15" s="42">
        <f t="shared" si="0"/>
        <v>1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15</v>
      </c>
      <c r="G17" s="76"/>
      <c r="H17" s="76">
        <v>0</v>
      </c>
      <c r="I17" s="76">
        <v>5</v>
      </c>
      <c r="J17" s="80" t="s">
        <v>90</v>
      </c>
      <c r="K17" s="80"/>
    </row>
    <row r="18" spans="1:11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54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1313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1261</v>
      </c>
      <c r="J21" s="84"/>
      <c r="K21" s="84"/>
      <c r="M21" s="86"/>
      <c r="N21" s="86"/>
    </row>
    <row r="22" spans="1:12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3234</v>
      </c>
      <c r="J22" s="92">
        <v>148</v>
      </c>
      <c r="K22" s="84"/>
      <c r="L22" s="84"/>
    </row>
    <row r="23" spans="1:12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1959</v>
      </c>
      <c r="J23" s="92">
        <v>111</v>
      </c>
      <c r="K23" s="87"/>
      <c r="L23" s="87"/>
    </row>
    <row r="24" spans="1:12" ht="15.75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612</v>
      </c>
      <c r="J24" s="84"/>
      <c r="K24" s="84"/>
      <c r="L24" s="84"/>
    </row>
    <row r="25" spans="1:11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264993099</v>
      </c>
      <c r="J25" s="84"/>
      <c r="K25" s="84"/>
    </row>
    <row r="26" spans="1:11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14613978</v>
      </c>
      <c r="J26" s="84"/>
      <c r="K26" s="84"/>
    </row>
    <row r="27" spans="1:11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1</v>
      </c>
      <c r="J27" s="84"/>
      <c r="K27" s="84"/>
    </row>
    <row r="28" spans="1:11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3</v>
      </c>
      <c r="J28" s="84"/>
      <c r="K28" s="84"/>
    </row>
    <row r="29" spans="1:11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576</v>
      </c>
      <c r="J29" s="84"/>
      <c r="K29" s="84"/>
    </row>
    <row r="30" spans="1:11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160</v>
      </c>
      <c r="J30" s="84"/>
      <c r="K30" s="84"/>
    </row>
    <row r="31" spans="1:9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9" ht="15.75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28</v>
      </c>
    </row>
    <row r="33" spans="1:9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16</v>
      </c>
    </row>
    <row r="35" spans="1:3" ht="15.75">
      <c r="A35" s="169" t="s">
        <v>104</v>
      </c>
      <c r="B35" s="169"/>
      <c r="C35" s="169"/>
    </row>
    <row r="36" spans="1:9" ht="26.2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1560</v>
      </c>
      <c r="I37" s="42">
        <v>30892982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1529</v>
      </c>
      <c r="I38" s="42">
        <v>30634930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31</v>
      </c>
      <c r="I39" s="42">
        <v>258052</v>
      </c>
      <c r="J39" s="84"/>
      <c r="K39" s="84"/>
      <c r="L39" s="84"/>
      <c r="O39" s="84"/>
      <c r="P39" s="84"/>
    </row>
    <row r="40" spans="1:9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14</v>
      </c>
      <c r="I40" s="42">
        <v>12442</v>
      </c>
    </row>
    <row r="41" spans="1:9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3</v>
      </c>
      <c r="I41" s="42">
        <v>1329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73" r:id="rId1"/>
  <headerFooter alignWithMargins="0">
    <oddFooter>&amp;LDF4E37CE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I7" sqref="I7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7" t="s">
        <v>67</v>
      </c>
      <c r="B1" s="177"/>
      <c r="C1" s="177"/>
      <c r="D1" s="63"/>
      <c r="E1" s="66"/>
      <c r="G1" s="68">
        <v>60773</v>
      </c>
      <c r="H1" s="68">
        <v>60773</v>
      </c>
      <c r="I1" s="69">
        <v>1326</v>
      </c>
    </row>
    <row r="2" spans="1:6" ht="22.5" customHeight="1">
      <c r="A2" s="128" t="s">
        <v>3</v>
      </c>
      <c r="B2" s="128"/>
      <c r="C2" s="128"/>
      <c r="D2" s="128"/>
      <c r="E2" s="60" t="s">
        <v>24</v>
      </c>
      <c r="F2" s="60" t="s">
        <v>4</v>
      </c>
    </row>
    <row r="3" spans="1:6" ht="27" customHeight="1">
      <c r="A3" s="197" t="s">
        <v>27</v>
      </c>
      <c r="B3" s="197"/>
      <c r="C3" s="197"/>
      <c r="D3" s="197"/>
      <c r="E3" s="77">
        <v>1</v>
      </c>
      <c r="F3" s="56">
        <v>92</v>
      </c>
    </row>
    <row r="4" spans="1:6" ht="15.75" customHeight="1">
      <c r="A4" s="187" t="s">
        <v>40</v>
      </c>
      <c r="B4" s="189" t="s">
        <v>28</v>
      </c>
      <c r="C4" s="189"/>
      <c r="D4" s="189"/>
      <c r="E4" s="77">
        <v>2</v>
      </c>
      <c r="F4" s="56">
        <v>86</v>
      </c>
    </row>
    <row r="5" spans="1:6" ht="12.75" customHeight="1">
      <c r="A5" s="187"/>
      <c r="B5" s="188" t="s">
        <v>29</v>
      </c>
      <c r="C5" s="124" t="s">
        <v>30</v>
      </c>
      <c r="D5" s="124"/>
      <c r="E5" s="77">
        <v>3</v>
      </c>
      <c r="F5" s="56">
        <v>2</v>
      </c>
    </row>
    <row r="6" spans="1:6" ht="12.75" customHeight="1">
      <c r="A6" s="187"/>
      <c r="B6" s="188"/>
      <c r="C6" s="124" t="s">
        <v>31</v>
      </c>
      <c r="D6" s="124"/>
      <c r="E6" s="77">
        <v>4</v>
      </c>
      <c r="F6" s="56">
        <v>84</v>
      </c>
    </row>
    <row r="7" spans="1:6" ht="15" customHeight="1">
      <c r="A7" s="187"/>
      <c r="B7" s="124" t="s">
        <v>32</v>
      </c>
      <c r="C7" s="124"/>
      <c r="D7" s="124"/>
      <c r="E7" s="77">
        <v>5</v>
      </c>
      <c r="F7" s="56">
        <v>0</v>
      </c>
    </row>
    <row r="8" spans="1:6" ht="17.25" customHeight="1">
      <c r="A8" s="187"/>
      <c r="B8" s="124" t="s">
        <v>33</v>
      </c>
      <c r="C8" s="124"/>
      <c r="D8" s="124"/>
      <c r="E8" s="77">
        <v>6</v>
      </c>
      <c r="F8" s="56">
        <v>0</v>
      </c>
    </row>
    <row r="9" spans="1:7" ht="15.75" customHeight="1">
      <c r="A9" s="187" t="s">
        <v>41</v>
      </c>
      <c r="B9" s="124" t="s">
        <v>34</v>
      </c>
      <c r="C9" s="124"/>
      <c r="D9" s="124"/>
      <c r="E9" s="77">
        <v>7</v>
      </c>
      <c r="F9" s="56">
        <v>0</v>
      </c>
      <c r="G9" s="68">
        <v>0</v>
      </c>
    </row>
    <row r="10" spans="1:7" ht="13.5" customHeight="1">
      <c r="A10" s="187"/>
      <c r="B10" s="124" t="s">
        <v>35</v>
      </c>
      <c r="C10" s="124"/>
      <c r="D10" s="124"/>
      <c r="E10" s="77">
        <v>8</v>
      </c>
      <c r="F10" s="56">
        <v>0</v>
      </c>
      <c r="G10" s="68">
        <v>0</v>
      </c>
    </row>
    <row r="11" spans="1:7" ht="15.75" customHeight="1">
      <c r="A11" s="187"/>
      <c r="B11" s="124" t="s">
        <v>36</v>
      </c>
      <c r="C11" s="124"/>
      <c r="D11" s="124"/>
      <c r="E11" s="77">
        <v>9</v>
      </c>
      <c r="F11" s="56">
        <v>1</v>
      </c>
      <c r="G11" s="68">
        <v>0</v>
      </c>
    </row>
    <row r="12" spans="1:8" ht="19.5" customHeight="1">
      <c r="A12" s="180" t="s">
        <v>79</v>
      </c>
      <c r="B12" s="180"/>
      <c r="C12" s="180"/>
      <c r="D12" s="180"/>
      <c r="E12" s="77">
        <v>10</v>
      </c>
      <c r="F12" s="56">
        <v>3</v>
      </c>
      <c r="G12" s="33"/>
      <c r="H12" s="33"/>
    </row>
    <row r="13" spans="1:8" ht="16.5" customHeight="1">
      <c r="A13" s="196" t="s">
        <v>68</v>
      </c>
      <c r="B13" s="181" t="s">
        <v>69</v>
      </c>
      <c r="C13" s="181"/>
      <c r="D13" s="181"/>
      <c r="E13" s="77">
        <v>11</v>
      </c>
      <c r="F13" s="42">
        <v>0</v>
      </c>
      <c r="G13" s="33"/>
      <c r="H13" s="33"/>
    </row>
    <row r="14" spans="1:8" ht="16.5" customHeight="1">
      <c r="A14" s="196"/>
      <c r="B14" s="181" t="s">
        <v>70</v>
      </c>
      <c r="C14" s="181"/>
      <c r="D14" s="181"/>
      <c r="E14" s="77">
        <v>12</v>
      </c>
      <c r="F14" s="42">
        <v>0</v>
      </c>
      <c r="G14" s="33"/>
      <c r="H14" s="33"/>
    </row>
    <row r="15" spans="1:8" ht="16.5" customHeight="1">
      <c r="A15" s="196"/>
      <c r="B15" s="181" t="s">
        <v>71</v>
      </c>
      <c r="C15" s="181"/>
      <c r="D15" s="181"/>
      <c r="E15" s="77">
        <v>13</v>
      </c>
      <c r="F15" s="42">
        <v>0</v>
      </c>
      <c r="G15" s="33"/>
      <c r="H15" s="33"/>
    </row>
    <row r="16" spans="1:8" ht="16.5" customHeight="1">
      <c r="A16" s="196"/>
      <c r="B16" s="181" t="s">
        <v>72</v>
      </c>
      <c r="C16" s="181"/>
      <c r="D16" s="181"/>
      <c r="E16" s="77">
        <v>14</v>
      </c>
      <c r="F16" s="42">
        <v>0</v>
      </c>
      <c r="G16" s="33"/>
      <c r="H16" s="33"/>
    </row>
    <row r="17" spans="1:8" ht="16.5" customHeight="1">
      <c r="A17" s="196"/>
      <c r="B17" s="181" t="s">
        <v>95</v>
      </c>
      <c r="C17" s="181"/>
      <c r="D17" s="181"/>
      <c r="E17" s="77">
        <v>15</v>
      </c>
      <c r="F17" s="42">
        <v>3</v>
      </c>
      <c r="G17" s="33"/>
      <c r="H17" s="33"/>
    </row>
    <row r="19" spans="1:6" ht="15.75">
      <c r="A19" s="185" t="s">
        <v>112</v>
      </c>
      <c r="B19" s="185"/>
      <c r="C19" s="185"/>
      <c r="D19" s="185"/>
      <c r="E19" s="185"/>
      <c r="F19" s="185"/>
    </row>
    <row r="20" spans="1:6" ht="26.25">
      <c r="A20" s="182" t="s">
        <v>3</v>
      </c>
      <c r="B20" s="183"/>
      <c r="C20" s="183"/>
      <c r="D20" s="184"/>
      <c r="E20" s="60" t="s">
        <v>24</v>
      </c>
      <c r="F20" s="60" t="s">
        <v>4</v>
      </c>
    </row>
    <row r="21" spans="1:6" ht="15" customHeight="1">
      <c r="A21" s="190" t="s">
        <v>113</v>
      </c>
      <c r="B21" s="191"/>
      <c r="C21" s="178" t="s">
        <v>82</v>
      </c>
      <c r="D21" s="179"/>
      <c r="E21" s="1">
        <v>1</v>
      </c>
      <c r="F21" s="57">
        <v>2677</v>
      </c>
    </row>
    <row r="22" spans="1:6" ht="15" customHeight="1">
      <c r="A22" s="192"/>
      <c r="B22" s="193"/>
      <c r="C22" s="178" t="s">
        <v>83</v>
      </c>
      <c r="D22" s="179"/>
      <c r="E22" s="1">
        <v>2</v>
      </c>
      <c r="F22" s="57">
        <v>664</v>
      </c>
    </row>
    <row r="23" spans="1:6" ht="15" customHeight="1">
      <c r="A23" s="192"/>
      <c r="B23" s="193"/>
      <c r="C23" s="178" t="s">
        <v>84</v>
      </c>
      <c r="D23" s="179"/>
      <c r="E23" s="1">
        <v>3</v>
      </c>
      <c r="F23" s="57">
        <v>52</v>
      </c>
    </row>
    <row r="24" spans="1:6" ht="15" customHeight="1">
      <c r="A24" s="192"/>
      <c r="B24" s="193"/>
      <c r="C24" s="178" t="s">
        <v>85</v>
      </c>
      <c r="D24" s="179"/>
      <c r="E24" s="1">
        <v>4</v>
      </c>
      <c r="F24" s="57">
        <v>7</v>
      </c>
    </row>
    <row r="25" spans="1:6" ht="15" customHeight="1">
      <c r="A25" s="194"/>
      <c r="B25" s="195"/>
      <c r="C25" s="175" t="s">
        <v>86</v>
      </c>
      <c r="D25" s="176"/>
      <c r="E25" s="1">
        <v>5</v>
      </c>
      <c r="F25" s="57">
        <v>17</v>
      </c>
    </row>
    <row r="27" spans="1:3" ht="13.5">
      <c r="A27" s="32" t="s">
        <v>66</v>
      </c>
      <c r="B27" s="70"/>
      <c r="C27" s="70"/>
    </row>
    <row r="28" spans="1:6" ht="25.5" customHeight="1">
      <c r="A28" s="182" t="s">
        <v>3</v>
      </c>
      <c r="B28" s="183"/>
      <c r="C28" s="183"/>
      <c r="D28" s="184"/>
      <c r="E28" s="60" t="s">
        <v>24</v>
      </c>
      <c r="F28" s="60" t="s">
        <v>4</v>
      </c>
    </row>
    <row r="29" spans="1:6" ht="20.25" customHeight="1">
      <c r="A29" s="166" t="s">
        <v>96</v>
      </c>
      <c r="B29" s="167"/>
      <c r="C29" s="167"/>
      <c r="D29" s="168"/>
      <c r="E29" s="1">
        <v>1</v>
      </c>
      <c r="F29" s="81">
        <f>IF('розділ 1, 2 '!J15&lt;&gt;0,('розділ 1, 2 '!K15*100/'розділ 1, 2 '!J15),0)</f>
        <v>0.05611672278338945</v>
      </c>
    </row>
    <row r="30" spans="1:6" ht="20.25" customHeight="1">
      <c r="A30" s="166" t="s">
        <v>97</v>
      </c>
      <c r="B30" s="167"/>
      <c r="C30" s="167"/>
      <c r="D30" s="168"/>
      <c r="E30" s="1">
        <v>2</v>
      </c>
      <c r="F30" s="81">
        <f>IF('розділ 1, 2 '!F15&lt;&gt;0,('розділ 1, 2 '!H15*100/'розділ 1, 2 '!F15),0)</f>
        <v>93.13164349959116</v>
      </c>
    </row>
    <row r="31" spans="1:6" ht="20.25" customHeight="1">
      <c r="A31" s="166" t="s">
        <v>46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213.5625</v>
      </c>
    </row>
    <row r="32" spans="1:6" ht="24" customHeight="1">
      <c r="A32" s="166" t="s">
        <v>53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324.9375</v>
      </c>
    </row>
    <row r="33" spans="1:6" ht="20.25" customHeight="1">
      <c r="A33" s="166" t="s">
        <v>39</v>
      </c>
      <c r="B33" s="167"/>
      <c r="C33" s="167"/>
      <c r="D33" s="168"/>
      <c r="E33" s="1">
        <v>5</v>
      </c>
      <c r="F33" s="42">
        <f>IF(I1&lt;&gt;0,H1/I1,0)</f>
        <v>45.83182503770739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6" t="s">
        <v>88</v>
      </c>
      <c r="B36" s="186"/>
      <c r="C36" s="55" t="s">
        <v>117</v>
      </c>
      <c r="D36" s="171"/>
      <c r="E36" s="171"/>
      <c r="F36" s="17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72"/>
      <c r="E39" s="172"/>
      <c r="F39" s="17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73" t="s">
        <v>119</v>
      </c>
      <c r="D41" s="173"/>
      <c r="E41" s="44"/>
      <c r="F41" s="44"/>
      <c r="G41" s="43"/>
    </row>
    <row r="42" spans="1:7" ht="12.75">
      <c r="A42" s="50" t="s">
        <v>50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121</v>
      </c>
      <c r="D43" s="52"/>
      <c r="E43" s="174" t="s">
        <v>122</v>
      </c>
      <c r="F43" s="174"/>
      <c r="G43" s="174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&amp;LDF4E37CE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Вороніна Вікторія Лойзевна</cp:lastModifiedBy>
  <cp:lastPrinted>2019-07-31T06:52:00Z</cp:lastPrinted>
  <dcterms:created xsi:type="dcterms:W3CDTF">2004-04-20T14:33:35Z</dcterms:created>
  <dcterms:modified xsi:type="dcterms:W3CDTF">2019-07-31T06:52:16Z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