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<sst xmlns="http://schemas.openxmlformats.org/spreadsheetml/2006/main" count="154" uniqueCount="128">
  <si>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</si>
  <si>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</si>
  <si>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</si>
  <si>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</si>
  <si>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</si>
  <si>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</si>
  <si>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</si>
  <si>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</si>
  <si>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</si>
  <si>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</si>
  <si>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</si>
  <si>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</si>
  <si>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</si>
  <si>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</si>
  <si>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</si>
  <si>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</si>
  <si>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</si>
  <si>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</si>
  <si>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</si>
  <si>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</si>
  <si>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</si>
  <si>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</si>
  <si>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</si>
  <si>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</si>
  <si>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</si>
  <si>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</si>
  <si>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</si>
  <si>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</si>
  <si>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</si>
  <si>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</si>
  <si>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</si>
  <si>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</si>
  <si>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</si>
  <si>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</si>
  <si>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</si>
  <si>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</si>
  <si>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</si>
  <si>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</si>
  <si>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</si>
  <si>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</si>
  <si>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</si>
  <si>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</si>
  <si>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</si>
  <si>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</si>
  <si>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</si>
  <si>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</si>
  <si>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</si>
  <si>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</si>
  <si>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</si>
  <si>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</si>
  <si>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</si>
  <si>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</si>
  <si>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</si>
  <si>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</si>
  <si>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</si>
  <si>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</si>
  <si>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</si>
  <si>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</si>
  <si>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</si>
  <si>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</si>
  <si>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</si>
  <si>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</si>
  <si>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</si>
  <si>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</si>
  <si>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</si>
  <si>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</si>
  <si>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</si>
  <si>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</si>
  <si>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</si>
  <si>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</si>
  <si>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</si>
  <si>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</si>
  <si>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</si>
  <si>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</si>
  <si>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</si>
  <si>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</si>
  <si>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</si>
  <si>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</si>
  <si>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</si>
  <si>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</si>
  <si>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</si>
  <si>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</si>
  <si>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</si>
  <si>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</si>
  <si>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</si>
  <si>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</si>
  <si>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</si>
  <si>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</si>
  <si>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</si>
  <si>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</si>
  <si>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</si>
  <si>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</si>
  <si>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</si>
  <si>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</si>
  <si>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</si>
  <si>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</si>
  <si>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</si>
  <si>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</si>
  <si>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</si>
  <si>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</si>
  <si>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</si>
  <si>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</si>
  <si>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</si>
  <si>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</si>
  <si>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</si>
  <si>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</si>
  <si>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</si>
  <si>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</si>
  <si>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</si>
  <si>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</si>
  <si>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</si>
  <si>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</si>
  <si>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</si>
  <si>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</si>
  <si>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</si>
  <si>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</si>
  <si>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</si>
  <si>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</si>
  <si>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</si>
  <si>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 ДСА України в Чернiвецькій областi</t>
  </si>
  <si>
    <t>58007. Чернівецька область.м. Чернівці</t>
  </si>
  <si>
    <t>вул. Хотинська</t>
  </si>
  <si>
    <t/>
  </si>
  <si>
    <t>Ю.Г. Гончарук</t>
  </si>
  <si>
    <t>С.В. Богдан</t>
  </si>
  <si>
    <t>(0372) 57-30-61</t>
  </si>
  <si>
    <t>inbox@cv.court.gov.ua</t>
  </si>
  <si>
    <t>6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</si>
</sst>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&amp;LD09B2696&amp;C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17848</v>
      </c>
      <c r="D6" s="96">
        <f>SUM(D7,D10,D13,D14,D15,D21,D24,D25,D18,D19,D20)</f>
        <v>18343754.669999998</v>
      </c>
      <c r="E6" s="96">
        <f>SUM(E7,E10,E13,E14,E15,E21,E24,E25,E18,E19,E20)</f>
        <v>15968</v>
      </c>
      <c r="F6" s="96">
        <f>SUM(F7,F10,F13,F14,F15,F21,F24,F25,F18,F19,F20)</f>
        <v>17902567.08</v>
      </c>
      <c r="G6" s="96">
        <f>SUM(G7,G10,G13,G14,G15,G21,G24,G25,G18,G19,G20)</f>
        <v>115</v>
      </c>
      <c r="H6" s="96">
        <f>SUM(H7,H10,H13,H14,H15,H21,H24,H25,H18,H19,H20)</f>
        <v>191456.08000000002</v>
      </c>
      <c r="I6" s="96">
        <f>SUM(I7,I10,I13,I14,I15,I21,I24,I25,I18,I19,I20)</f>
        <v>628</v>
      </c>
      <c r="J6" s="96">
        <f>SUM(J7,J10,J13,J14,J15,J21,J24,J25,J18,J19,J20)</f>
        <v>418780.12</v>
      </c>
      <c r="K6" s="96">
        <f>SUM(K7,K10,K13,K14,K15,K21,K24,K25,K18,K19,K20)</f>
        <v>1325</v>
      </c>
      <c r="L6" s="96">
        <f>SUM(L7,L10,L13,L14,L15,L21,L24,L25,L18,L19,L20)</f>
        <v>1051677.35</v>
      </c>
    </row>
    <row r="7" spans="1:12" ht="16.5" customHeight="1">
      <c r="A7" s="87">
        <v>2</v>
      </c>
      <c r="B7" s="90" t="s">
        <v>74</v>
      </c>
      <c r="C7" s="97">
        <v>4703</v>
      </c>
      <c r="D7" s="97">
        <v>10349537.03</v>
      </c>
      <c r="E7" s="97">
        <v>4427</v>
      </c>
      <c r="F7" s="97">
        <v>10209297.7</v>
      </c>
      <c r="G7" s="97">
        <v>51</v>
      </c>
      <c r="H7" s="97">
        <v>127711.58</v>
      </c>
      <c r="I7" s="97">
        <v>80</v>
      </c>
      <c r="J7" s="97">
        <v>77993.11</v>
      </c>
      <c r="K7" s="97">
        <v>197</v>
      </c>
      <c r="L7" s="97">
        <v>288012.35</v>
      </c>
    </row>
    <row r="8" spans="1:12" ht="16.5" customHeight="1">
      <c r="A8" s="87">
        <v>3</v>
      </c>
      <c r="B8" s="91" t="s">
        <v>75</v>
      </c>
      <c r="C8" s="97">
        <v>2699</v>
      </c>
      <c r="D8" s="97">
        <v>6701114.75</v>
      </c>
      <c r="E8" s="97">
        <v>2667</v>
      </c>
      <c r="F8" s="97">
        <v>6430712.77</v>
      </c>
      <c r="G8" s="97">
        <v>33</v>
      </c>
      <c r="H8" s="97">
        <v>85794.33</v>
      </c>
      <c r="I8" s="97">
        <v>2</v>
      </c>
      <c r="J8" s="97">
        <v>1649.82</v>
      </c>
      <c r="K8" s="97">
        <v>8</v>
      </c>
      <c r="L8" s="97">
        <v>23488.88</v>
      </c>
    </row>
    <row r="9" spans="1:12" ht="16.5" customHeight="1">
      <c r="A9" s="87">
        <v>4</v>
      </c>
      <c r="B9" s="91" t="s">
        <v>76</v>
      </c>
      <c r="C9" s="97">
        <v>2004</v>
      </c>
      <c r="D9" s="97">
        <v>3648422.28</v>
      </c>
      <c r="E9" s="97">
        <v>1760</v>
      </c>
      <c r="F9" s="97">
        <v>3778584.93</v>
      </c>
      <c r="G9" s="97">
        <v>18</v>
      </c>
      <c r="H9" s="97">
        <v>41917.25</v>
      </c>
      <c r="I9" s="97">
        <v>78</v>
      </c>
      <c r="J9" s="97">
        <v>76343.29</v>
      </c>
      <c r="K9" s="97">
        <v>189</v>
      </c>
      <c r="L9" s="97">
        <v>264523.47</v>
      </c>
    </row>
    <row r="10" spans="1:12" ht="19.5" customHeight="1">
      <c r="A10" s="87">
        <v>5</v>
      </c>
      <c r="B10" s="90" t="s">
        <v>77</v>
      </c>
      <c r="C10" s="97">
        <v>3474</v>
      </c>
      <c r="D10" s="97">
        <v>3746917.94</v>
      </c>
      <c r="E10" s="97">
        <v>2580</v>
      </c>
      <c r="F10" s="97">
        <v>3545941.5</v>
      </c>
      <c r="G10" s="97">
        <v>27</v>
      </c>
      <c r="H10" s="97">
        <v>45013.3</v>
      </c>
      <c r="I10" s="97">
        <v>323</v>
      </c>
      <c r="J10" s="97">
        <v>286651.61</v>
      </c>
      <c r="K10" s="97">
        <v>623</v>
      </c>
      <c r="L10" s="97">
        <v>584298</v>
      </c>
    </row>
    <row r="11" spans="1:12" ht="19.5" customHeight="1">
      <c r="A11" s="87">
        <v>6</v>
      </c>
      <c r="B11" s="91" t="s">
        <v>78</v>
      </c>
      <c r="C11" s="97">
        <v>427</v>
      </c>
      <c r="D11" s="97">
        <v>973203.14</v>
      </c>
      <c r="E11" s="97">
        <v>398</v>
      </c>
      <c r="F11" s="97">
        <v>1150451.91</v>
      </c>
      <c r="G11" s="97">
        <v>6</v>
      </c>
      <c r="H11" s="97">
        <v>15890</v>
      </c>
      <c r="I11" s="97">
        <v>7</v>
      </c>
      <c r="J11" s="97">
        <v>7062.08</v>
      </c>
      <c r="K11" s="97">
        <v>19</v>
      </c>
      <c r="L11" s="97">
        <v>43130</v>
      </c>
    </row>
    <row r="12" spans="1:12" ht="19.5" customHeight="1">
      <c r="A12" s="87">
        <v>7</v>
      </c>
      <c r="B12" s="91" t="s">
        <v>79</v>
      </c>
      <c r="C12" s="97">
        <v>3047</v>
      </c>
      <c r="D12" s="97">
        <v>2773714.8</v>
      </c>
      <c r="E12" s="97">
        <v>2182</v>
      </c>
      <c r="F12" s="97">
        <v>2395489.59</v>
      </c>
      <c r="G12" s="97">
        <v>21</v>
      </c>
      <c r="H12" s="97">
        <v>29123.3</v>
      </c>
      <c r="I12" s="97">
        <v>316</v>
      </c>
      <c r="J12" s="97">
        <v>279589.53</v>
      </c>
      <c r="K12" s="97">
        <v>604</v>
      </c>
      <c r="L12" s="97">
        <v>541168</v>
      </c>
    </row>
    <row r="13" spans="1:12" ht="15" customHeight="1">
      <c r="A13" s="87">
        <v>8</v>
      </c>
      <c r="B13" s="90" t="s">
        <v>18</v>
      </c>
      <c r="C13" s="97">
        <v>2335</v>
      </c>
      <c r="D13" s="97">
        <v>2120180</v>
      </c>
      <c r="E13" s="97">
        <v>2296</v>
      </c>
      <c r="F13" s="97">
        <v>2094779.43</v>
      </c>
      <c r="G13" s="97">
        <v>32</v>
      </c>
      <c r="H13" s="97">
        <v>16495.2</v>
      </c>
      <c r="I13" s="97">
        <v>4</v>
      </c>
      <c r="J13" s="97">
        <v>2724</v>
      </c>
      <c r="K13" s="97">
        <v>23</v>
      </c>
      <c r="L13" s="97">
        <v>20884</v>
      </c>
    </row>
    <row r="14" spans="1:12" ht="15.75" customHeight="1">
      <c r="A14" s="87">
        <v>9</v>
      </c>
      <c r="B14" s="90" t="s">
        <v>19</v>
      </c>
      <c r="C14" s="97">
        <v>7</v>
      </c>
      <c r="D14" s="97">
        <v>13560.5</v>
      </c>
      <c r="E14" s="97">
        <v>7</v>
      </c>
      <c r="F14" s="97">
        <v>28653.15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1791</v>
      </c>
      <c r="D15" s="97">
        <v>839219</v>
      </c>
      <c r="E15" s="97">
        <v>1725</v>
      </c>
      <c r="F15" s="97">
        <v>875929.9</v>
      </c>
      <c r="G15" s="97">
        <v>3</v>
      </c>
      <c r="H15" s="97">
        <v>1782</v>
      </c>
      <c r="I15" s="97"/>
      <c r="J15" s="97"/>
      <c r="K15" s="97">
        <v>65</v>
      </c>
      <c r="L15" s="97">
        <v>33596</v>
      </c>
    </row>
    <row r="16" spans="1:12" ht="21" customHeight="1">
      <c r="A16" s="87">
        <v>11</v>
      </c>
      <c r="B16" s="91" t="s">
        <v>78</v>
      </c>
      <c r="C16" s="97">
        <v>37</v>
      </c>
      <c r="D16" s="97">
        <v>41995</v>
      </c>
      <c r="E16" s="97">
        <v>31</v>
      </c>
      <c r="F16" s="97">
        <v>30910.15</v>
      </c>
      <c r="G16" s="97"/>
      <c r="H16" s="97"/>
      <c r="I16" s="97"/>
      <c r="J16" s="97"/>
      <c r="K16" s="97">
        <v>6</v>
      </c>
      <c r="L16" s="97">
        <v>6810</v>
      </c>
    </row>
    <row r="17" spans="1:12" ht="21" customHeight="1">
      <c r="A17" s="87">
        <v>12</v>
      </c>
      <c r="B17" s="91" t="s">
        <v>79</v>
      </c>
      <c r="C17" s="97">
        <v>1754</v>
      </c>
      <c r="D17" s="97">
        <v>797224</v>
      </c>
      <c r="E17" s="97">
        <v>1694</v>
      </c>
      <c r="F17" s="97">
        <v>845019.75</v>
      </c>
      <c r="G17" s="97">
        <v>3</v>
      </c>
      <c r="H17" s="97">
        <v>1782</v>
      </c>
      <c r="I17" s="97"/>
      <c r="J17" s="97"/>
      <c r="K17" s="97">
        <v>59</v>
      </c>
      <c r="L17" s="97">
        <v>26786</v>
      </c>
    </row>
    <row r="18" spans="1:12" ht="21" customHeight="1">
      <c r="A18" s="87">
        <v>13</v>
      </c>
      <c r="B18" s="99" t="s">
        <v>104</v>
      </c>
      <c r="C18" s="97">
        <v>5370</v>
      </c>
      <c r="D18" s="97">
        <v>1218006.2</v>
      </c>
      <c r="E18" s="97">
        <v>4775</v>
      </c>
      <c r="F18" s="97">
        <v>1123198.2</v>
      </c>
      <c r="G18" s="97">
        <v>2</v>
      </c>
      <c r="H18" s="97">
        <v>454</v>
      </c>
      <c r="I18" s="97">
        <v>221</v>
      </c>
      <c r="J18" s="97">
        <v>51411.4</v>
      </c>
      <c r="K18" s="97">
        <v>407</v>
      </c>
      <c r="L18" s="97">
        <v>91481</v>
      </c>
    </row>
    <row r="19" spans="1:12" ht="21" customHeight="1">
      <c r="A19" s="87">
        <v>14</v>
      </c>
      <c r="B19" s="99" t="s">
        <v>105</v>
      </c>
      <c r="C19" s="97">
        <v>162</v>
      </c>
      <c r="D19" s="97">
        <v>18388</v>
      </c>
      <c r="E19" s="97">
        <v>154</v>
      </c>
      <c r="F19" s="97">
        <v>19956</v>
      </c>
      <c r="G19" s="97"/>
      <c r="H19" s="97"/>
      <c r="I19" s="97"/>
      <c r="J19" s="97"/>
      <c r="K19" s="97">
        <v>8</v>
      </c>
      <c r="L19" s="97">
        <v>908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32498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32498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/>
      <c r="F22" s="97"/>
      <c r="G22" s="97"/>
      <c r="H22" s="97"/>
      <c r="I22" s="97"/>
      <c r="J22" s="97"/>
      <c r="K22" s="97">
        <v>1</v>
      </c>
      <c r="L22" s="97">
        <v>908</v>
      </c>
    </row>
    <row r="23" spans="1:12" ht="23.25" customHeight="1">
      <c r="A23" s="87">
        <v>18</v>
      </c>
      <c r="B23" s="100" t="s">
        <v>2</v>
      </c>
      <c r="C23" s="97">
        <v>1</v>
      </c>
      <c r="D23" s="97">
        <v>31590</v>
      </c>
      <c r="E23" s="97"/>
      <c r="F23" s="97"/>
      <c r="G23" s="97"/>
      <c r="H23" s="97"/>
      <c r="I23" s="97"/>
      <c r="J23" s="97"/>
      <c r="K23" s="97">
        <v>1</v>
      </c>
      <c r="L23" s="97">
        <v>31590</v>
      </c>
    </row>
    <row r="24" spans="1:12" ht="46.5" customHeight="1">
      <c r="A24" s="87">
        <v>19</v>
      </c>
      <c r="B24" s="90" t="s">
        <v>106</v>
      </c>
      <c r="C24" s="97">
        <v>2</v>
      </c>
      <c r="D24" s="97">
        <v>2724</v>
      </c>
      <c r="E24" s="97">
        <v>2</v>
      </c>
      <c r="F24" s="97">
        <v>2087.2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2270</v>
      </c>
      <c r="E25" s="97">
        <v>1</v>
      </c>
      <c r="F25" s="97">
        <v>2270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>
        <v>1</v>
      </c>
      <c r="D26" s="97">
        <v>2270</v>
      </c>
      <c r="E26" s="97">
        <v>1</v>
      </c>
      <c r="F26" s="97">
        <v>2270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394</v>
      </c>
      <c r="D39" s="96">
        <f>SUM(D40,D47,D48,D49)</f>
        <v>365459.15</v>
      </c>
      <c r="E39" s="96">
        <f>SUM(E40,E47,E48,E49)</f>
        <v>379</v>
      </c>
      <c r="F39" s="96">
        <f>SUM(F40,F47,F48,F49)</f>
        <v>222144.59</v>
      </c>
      <c r="G39" s="96">
        <f>SUM(G40,G47,G48,G49)</f>
        <v>3</v>
      </c>
      <c r="H39" s="96">
        <f>SUM(H40,H47,H48,H49)</f>
        <v>1782.4</v>
      </c>
      <c r="I39" s="96">
        <f>SUM(I40,I47,I48,I49)</f>
        <v>2</v>
      </c>
      <c r="J39" s="96">
        <f>SUM(J40,J47,J48,J49)</f>
        <v>908</v>
      </c>
      <c r="K39" s="96">
        <f>SUM(K40,K47,K48,K49)</f>
        <v>13</v>
      </c>
      <c r="L39" s="96">
        <f>SUM(L40,L47,L48,L49)</f>
        <v>17252</v>
      </c>
    </row>
    <row r="40" spans="1:12" ht="24" customHeight="1">
      <c r="A40" s="87">
        <v>35</v>
      </c>
      <c r="B40" s="90" t="s">
        <v>85</v>
      </c>
      <c r="C40" s="97">
        <f>SUM(C41,C44)</f>
        <v>390</v>
      </c>
      <c r="D40" s="97">
        <f>SUM(D41,D44)</f>
        <v>362735.15</v>
      </c>
      <c r="E40" s="97">
        <f>SUM(E41,E44)</f>
        <v>375</v>
      </c>
      <c r="F40" s="97">
        <f>SUM(F41,F44)</f>
        <v>220714.49</v>
      </c>
      <c r="G40" s="97">
        <f>SUM(G41,G44)</f>
        <v>3</v>
      </c>
      <c r="H40" s="97">
        <f>SUM(H41,H44)</f>
        <v>1782.4</v>
      </c>
      <c r="I40" s="97">
        <f>SUM(I41,I44)</f>
        <v>2</v>
      </c>
      <c r="J40" s="97">
        <f>SUM(J41,J44)</f>
        <v>908</v>
      </c>
      <c r="K40" s="97">
        <f>SUM(K41,K44)</f>
        <v>13</v>
      </c>
      <c r="L40" s="97">
        <f>SUM(L41,L44)</f>
        <v>17252</v>
      </c>
    </row>
    <row r="41" spans="1:12" ht="19.5" customHeight="1">
      <c r="A41" s="87">
        <v>36</v>
      </c>
      <c r="B41" s="90" t="s">
        <v>86</v>
      </c>
      <c r="C41" s="97">
        <v>11</v>
      </c>
      <c r="D41" s="97">
        <v>15425.15</v>
      </c>
      <c r="E41" s="97">
        <v>10</v>
      </c>
      <c r="F41" s="97">
        <v>19569.15</v>
      </c>
      <c r="G41" s="97"/>
      <c r="H41" s="97"/>
      <c r="I41" s="97">
        <v>1</v>
      </c>
      <c r="J41" s="97">
        <v>454</v>
      </c>
      <c r="K41" s="97"/>
      <c r="L41" s="97"/>
    </row>
    <row r="42" spans="1:12" ht="16.5" customHeight="1">
      <c r="A42" s="87">
        <v>37</v>
      </c>
      <c r="B42" s="91" t="s">
        <v>87</v>
      </c>
      <c r="C42" s="97">
        <v>2</v>
      </c>
      <c r="D42" s="97">
        <v>5614.15</v>
      </c>
      <c r="E42" s="97">
        <v>1</v>
      </c>
      <c r="F42" s="97">
        <v>3344.15</v>
      </c>
      <c r="G42" s="97"/>
      <c r="H42" s="97"/>
      <c r="I42" s="97">
        <v>1</v>
      </c>
      <c r="J42" s="97">
        <v>454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9</v>
      </c>
      <c r="D43" s="97">
        <v>9811</v>
      </c>
      <c r="E43" s="97">
        <v>9</v>
      </c>
      <c r="F43" s="97">
        <v>16225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379</v>
      </c>
      <c r="D44" s="97">
        <v>347310</v>
      </c>
      <c r="E44" s="97">
        <v>365</v>
      </c>
      <c r="F44" s="97">
        <v>201145.34</v>
      </c>
      <c r="G44" s="97">
        <v>3</v>
      </c>
      <c r="H44" s="97">
        <v>1782.4</v>
      </c>
      <c r="I44" s="97">
        <v>1</v>
      </c>
      <c r="J44" s="97">
        <v>454</v>
      </c>
      <c r="K44" s="97">
        <v>13</v>
      </c>
      <c r="L44" s="97">
        <v>17252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9080</v>
      </c>
      <c r="E45" s="97"/>
      <c r="F45" s="97"/>
      <c r="G45" s="97"/>
      <c r="H45" s="97"/>
      <c r="I45" s="97"/>
      <c r="J45" s="97"/>
      <c r="K45" s="97">
        <v>4</v>
      </c>
      <c r="L45" s="97">
        <v>9080</v>
      </c>
    </row>
    <row r="46" spans="1:12" ht="21" customHeight="1">
      <c r="A46" s="87">
        <v>41</v>
      </c>
      <c r="B46" s="91" t="s">
        <v>79</v>
      </c>
      <c r="C46" s="97">
        <v>375</v>
      </c>
      <c r="D46" s="97">
        <v>338230</v>
      </c>
      <c r="E46" s="97">
        <v>365</v>
      </c>
      <c r="F46" s="97">
        <v>201145.34</v>
      </c>
      <c r="G46" s="97">
        <v>3</v>
      </c>
      <c r="H46" s="97">
        <v>1782.4</v>
      </c>
      <c r="I46" s="97">
        <v>1</v>
      </c>
      <c r="J46" s="97">
        <v>454</v>
      </c>
      <c r="K46" s="97">
        <v>9</v>
      </c>
      <c r="L46" s="97">
        <v>8172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2724</v>
      </c>
      <c r="E49" s="97">
        <v>4</v>
      </c>
      <c r="F49" s="97">
        <v>1430.1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270</v>
      </c>
      <c r="D50" s="96">
        <f>SUM(D51:D54)</f>
        <v>6912.150000000001</v>
      </c>
      <c r="E50" s="96">
        <f>SUM(E51:E54)</f>
        <v>270</v>
      </c>
      <c r="F50" s="96">
        <f>SUM(F51:F54)</f>
        <v>7860.84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219</v>
      </c>
      <c r="D51" s="97">
        <v>2996.4</v>
      </c>
      <c r="E51" s="97">
        <v>219</v>
      </c>
      <c r="F51" s="97">
        <v>3671.68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32</v>
      </c>
      <c r="D52" s="97">
        <v>2179.2</v>
      </c>
      <c r="E52" s="97">
        <v>32</v>
      </c>
      <c r="F52" s="97">
        <v>2385.81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5</v>
      </c>
      <c r="D53" s="97">
        <v>81.72</v>
      </c>
      <c r="E53" s="97">
        <v>5</v>
      </c>
      <c r="F53" s="97">
        <v>81.75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14</v>
      </c>
      <c r="D54" s="97">
        <v>1654.83</v>
      </c>
      <c r="E54" s="97">
        <v>14</v>
      </c>
      <c r="F54" s="97">
        <v>1721.6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9269</v>
      </c>
      <c r="D55" s="96">
        <v>4207283.4</v>
      </c>
      <c r="E55" s="96">
        <v>3013</v>
      </c>
      <c r="F55" s="96">
        <v>1367199.4</v>
      </c>
      <c r="G55" s="96"/>
      <c r="H55" s="96"/>
      <c r="I55" s="96">
        <v>9209</v>
      </c>
      <c r="J55" s="96">
        <v>4183750.4</v>
      </c>
      <c r="K55" s="97">
        <v>60</v>
      </c>
      <c r="L55" s="96">
        <v>27240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27781</v>
      </c>
      <c r="D56" s="96">
        <f t="shared" si="0"/>
        <v>22923409.369999997</v>
      </c>
      <c r="E56" s="96">
        <f t="shared" si="0"/>
        <v>19630</v>
      </c>
      <c r="F56" s="96">
        <f t="shared" si="0"/>
        <v>19499771.909999996</v>
      </c>
      <c r="G56" s="96">
        <f t="shared" si="0"/>
        <v>118</v>
      </c>
      <c r="H56" s="96">
        <f t="shared" si="0"/>
        <v>193238.48</v>
      </c>
      <c r="I56" s="96">
        <f t="shared" si="0"/>
        <v>9839</v>
      </c>
      <c r="J56" s="96">
        <f t="shared" si="0"/>
        <v>4603438.52</v>
      </c>
      <c r="K56" s="96">
        <f t="shared" si="0"/>
        <v>1398</v>
      </c>
      <c r="L56" s="96">
        <f t="shared" si="0"/>
        <v>1096169.35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&amp;LD09B2696&amp;CФорма № Зведений- 10, Підрозділ: ТУ ДСА України в Чернiвецькій областi,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1397</v>
      </c>
      <c r="F4" s="93">
        <f>SUM(F5:F25)</f>
        <v>1095261.35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147</v>
      </c>
      <c r="F5" s="95">
        <v>67206.3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16</v>
      </c>
      <c r="F6" s="95">
        <v>17839.21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948</v>
      </c>
      <c r="F7" s="95">
        <v>659736.32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1816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27</v>
      </c>
      <c r="F10" s="95">
        <v>114924.91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15556.93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1929.5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128</v>
      </c>
      <c r="F13" s="95">
        <v>120774.05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3964.08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18</v>
      </c>
      <c r="F16" s="95">
        <v>8739.5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82</v>
      </c>
      <c r="F17" s="95">
        <v>68246.55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4</v>
      </c>
      <c r="F18" s="95">
        <v>9080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2270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2270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&amp;LD09B2696&amp;CФорма № Зведений- 10, Підрозділ: ТУ ДСА України в Чернiвецькій областi,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Komp</cp:lastModifiedBy>
  <cp:lastPrinted>2018-03-15T14:08:04Z</cp:lastPrinted>
  <dcterms:created xsi:type="dcterms:W3CDTF">2015-09-09T10:27:37Z</dcterms:created>
  <dcterms:modified xsi:type="dcterms:W3CDTF">2022-01-25T08:39:45Z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Зведений- 10_10024_4.2021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D09B2696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