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5" i="2"/>
  <c r="E46" i="2"/>
  <c r="F16" i="2"/>
  <c r="F45" i="2"/>
  <c r="F46" i="2"/>
  <c r="G16" i="2"/>
  <c r="G46" i="2" s="1"/>
  <c r="G45" i="2"/>
  <c r="H16" i="2"/>
  <c r="H45" i="2"/>
  <c r="H46" i="2"/>
  <c r="I16" i="2"/>
  <c r="I45" i="2"/>
  <c r="I46" i="2"/>
  <c r="J16" i="2"/>
  <c r="J46" i="2" s="1"/>
  <c r="D3" i="5" s="1"/>
  <c r="J45" i="2"/>
  <c r="K16" i="2"/>
  <c r="K46" i="2" s="1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G38" i="3"/>
  <c r="G54" i="3"/>
  <c r="E57" i="4"/>
  <c r="F57" i="4"/>
  <c r="G57" i="4"/>
  <c r="H57" i="4"/>
  <c r="I57" i="4"/>
  <c r="D4" i="5"/>
  <c r="D5" i="5"/>
  <c r="D6" i="5"/>
  <c r="D7" i="5"/>
  <c r="D8" i="5"/>
  <c r="D9" i="5"/>
  <c r="D10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<sst xmlns="http://schemas.openxmlformats.org/spreadsheetml/2006/main" count="290" uniqueCount="218">
  <si>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</si>
  <si>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</si>
  <si>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</si>
  <si>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</si>
  <si>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</si>
  <si>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</si>
  <si>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</si>
  <si>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</si>
  <si>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</si>
  <si>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</si>
  <si>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</si>
  <si>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</si>
  <si>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ТУ ДСА України в Вiнницькій областi</t>
  </si>
  <si>
    <t>21018,м. Вінниця,вул. Р. Скалецького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</si>
  <si>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</si>
  <si>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</si>
  <si>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</si>
  <si>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</si>
  <si>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</si>
  <si>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</si>
  <si>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</si>
  <si>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</si>
  <si>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</si>
  <si>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</si>
  <si>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</si>
  <si>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</si>
  <si>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</si>
  <si>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</si>
  <si>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</si>
  <si>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</si>
  <si>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</si>
  <si>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</si>
  <si>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</si>
  <si>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</si>
  <si>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</si>
  <si>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</si>
  <si>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</si>
  <si>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</si>
  <si>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</si>
  <si>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</si>
  <si>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</si>
  <si>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</si>
  <si>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</si>
  <si>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</si>
  <si>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</si>
  <si>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</si>
  <si>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</si>
  <si>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</si>
  <si>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</si>
  <si>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</si>
  <si>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</si>
  <si>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</si>
  <si>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</si>
  <si>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</si>
  <si>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</si>
  <si>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</si>
  <si>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</si>
  <si>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</si>
  <si>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</si>
  <si>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</si>
  <si>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</si>
  <si>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</si>
  <si>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</si>
  <si>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</si>
  <si>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</si>
  <si>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</si>
  <si>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</si>
  <si>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</si>
  <si>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</si>
  <si>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</si>
  <si>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</si>
  <si>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</si>
  <si>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</si>
  <si>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</si>
  <si>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</si>
  <si>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</si>
  <si>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</si>
  <si>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</si>
  <si>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</si>
  <si>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</si>
  <si>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</si>
  <si>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</si>
  <si>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</si>
  <si>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</si>
  <si>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</si>
  <si>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</si>
  <si>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</si>
  <si>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</si>
  <si>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</si>
  <si>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</si>
  <si>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</si>
  <si>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</si>
  <si>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</si>
  <si>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</si>
  <si>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</si>
  <si>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</si>
  <si>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</si>
  <si>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</si>
  <si>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</si>
  <si>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</si>
  <si>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</si>
  <si>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</si>
  <si>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</si>
  <si>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</si>
  <si>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</si>
  <si>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</si>
  <si>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</si>
  <si>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</si>
  <si>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</si>
  <si>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</si>
  <si>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</si>
  <si>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</si>
  <si>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</si>
  <si>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</si>
  <si>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</si>
  <si>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</si>
  <si>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</si>
  <si>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</si>
  <si>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</si>
  <si>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</si>
  <si>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</si>
  <si>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</si>
  <si>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</si>
  <si>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</si>
  <si>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</si>
  <si>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</si>
  <si>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</si>
  <si>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</si>
  <si>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</si>
  <si>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</si>
  <si>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</si>
  <si>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</si>
  <si>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</si>
  <si>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</si>
  <si>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</si>
  <si>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</si>
  <si>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</si>
  <si>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</si>
  <si>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</si>
  <si>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</si>
  <si>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</si>
  <si>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</si>
  <si>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</si>
  <si>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</si>
  <si>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</si>
  <si>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</si>
  <si>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</si>
  <si>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</si>
  <si>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</si>
  <si>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</si>
  <si>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</si>
  <si>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</si>
  <si>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</si>
  <si>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</si>
  <si>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</si>
  <si>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</si>
  <si>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</si>
  <si>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</si>
  <si>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</si>
  <si>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</si>
  <si>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</si>
  <si>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</si>
  <si>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</si>
  <si>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</si>
  <si>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</si>
  <si>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</si>
  <si>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</si>
  <si>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</si>
  <si>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</si>
  <si>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</si>
  <si>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</si>
  <si>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</si>
  <si>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</si>
  <si>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</si>
  <si>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</si>
  <si>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</si>
  <si>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</si>
  <si>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</si>
  <si>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</si>
  <si>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</si>
  <si>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</si>
  <si>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</si>
  <si>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</si>
  <si>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</si>
  <si>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</si>
  <si>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</si>
  <si>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</si>
  <si>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</si>
  <si>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</si>
  <si>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</si>
  <si>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</si>
  <si>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</si>
  <si>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</si>
  <si>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</si>
  <si>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</si>
  <si>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</si>
  <si>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</si>
  <si>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</si>
  <si>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</si>
  <si>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</si>
  <si>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</si>
  <si>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</si>
  <si>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</si>
  <si>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</si>
  <si>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</si>
  <si>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</si>
  <si>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</si>
  <si>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</si>
  <si>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</si>
  <si>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</si>
  <si>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</si>
  <si>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В.В. Білик</t>
  </si>
  <si>
    <t>(П.І.Б.)</t>
  </si>
  <si>
    <t>І.О. Савельєва</t>
  </si>
  <si>
    <t>(0432) 52-46-67</t>
  </si>
  <si>
    <t>(0432) 68-10-20</t>
  </si>
  <si>
    <t>statistik@vn.court.gov.ua</t>
  </si>
  <si>
    <t>9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</si>
</sst>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&amp;LF0A3C2BB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4793</v>
      </c>
      <c r="F6" s="93">
        <v>1088</v>
      </c>
      <c r="G6" s="93">
        <v>15</v>
      </c>
      <c r="H6" s="93">
        <v>978</v>
      </c>
      <c r="I6" s="93" t="s">
        <v>71</v>
      </c>
      <c r="J6" s="93">
        <v>3815</v>
      </c>
      <c r="K6" s="94">
        <v>1522</v>
      </c>
      <c r="L6" s="106">
        <f t="shared" ref="L6:L46" si="0">E6-F6</f>
        <v>3705</v>
      </c>
    </row>
    <row r="7" spans="1:12" x14ac:dyDescent="0.2">
      <c r="A7" s="66"/>
      <c r="B7" s="72" t="s">
        <v>33</v>
      </c>
      <c r="C7" s="82"/>
      <c r="D7" s="90">
        <v>2</v>
      </c>
      <c r="E7" s="93">
        <v>6610</v>
      </c>
      <c r="F7" s="93">
        <v>6158</v>
      </c>
      <c r="G7" s="93">
        <v>11</v>
      </c>
      <c r="H7" s="93">
        <v>5854</v>
      </c>
      <c r="I7" s="93">
        <v>4739</v>
      </c>
      <c r="J7" s="93">
        <v>756</v>
      </c>
      <c r="K7" s="94"/>
      <c r="L7" s="106">
        <f t="shared" si="0"/>
        <v>452</v>
      </c>
    </row>
    <row r="8" spans="1:12" x14ac:dyDescent="0.2">
      <c r="A8" s="66"/>
      <c r="B8" s="72" t="s">
        <v>34</v>
      </c>
      <c r="C8" s="82"/>
      <c r="D8" s="90">
        <v>3</v>
      </c>
      <c r="E8" s="93">
        <v>8</v>
      </c>
      <c r="F8" s="93">
        <v>7</v>
      </c>
      <c r="G8" s="93"/>
      <c r="H8" s="93">
        <v>5</v>
      </c>
      <c r="I8" s="93">
        <v>5</v>
      </c>
      <c r="J8" s="93">
        <v>3</v>
      </c>
      <c r="K8" s="94"/>
      <c r="L8" s="106">
        <f t="shared" si="0"/>
        <v>1</v>
      </c>
    </row>
    <row r="9" spans="1:12" x14ac:dyDescent="0.2">
      <c r="A9" s="66"/>
      <c r="B9" s="72" t="s">
        <v>35</v>
      </c>
      <c r="C9" s="82"/>
      <c r="D9" s="90">
        <v>4</v>
      </c>
      <c r="E9" s="93">
        <v>1220</v>
      </c>
      <c r="F9" s="93">
        <v>869</v>
      </c>
      <c r="G9" s="93">
        <v>5</v>
      </c>
      <c r="H9" s="94">
        <v>811</v>
      </c>
      <c r="I9" s="93">
        <v>575</v>
      </c>
      <c r="J9" s="93">
        <v>409</v>
      </c>
      <c r="K9" s="94"/>
      <c r="L9" s="106">
        <f t="shared" si="0"/>
        <v>351</v>
      </c>
    </row>
    <row r="10" spans="1:12" x14ac:dyDescent="0.2">
      <c r="A10" s="66"/>
      <c r="B10" s="72" t="s">
        <v>36</v>
      </c>
      <c r="C10" s="82"/>
      <c r="D10" s="90">
        <v>5</v>
      </c>
      <c r="E10" s="93">
        <v>16</v>
      </c>
      <c r="F10" s="93">
        <v>10</v>
      </c>
      <c r="G10" s="93">
        <v>2</v>
      </c>
      <c r="H10" s="93">
        <v>8</v>
      </c>
      <c r="I10" s="93"/>
      <c r="J10" s="93">
        <v>8</v>
      </c>
      <c r="K10" s="94"/>
      <c r="L10" s="106">
        <f t="shared" si="0"/>
        <v>6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191</v>
      </c>
      <c r="F12" s="93">
        <v>167</v>
      </c>
      <c r="G12" s="93"/>
      <c r="H12" s="93">
        <v>177</v>
      </c>
      <c r="I12" s="93">
        <v>105</v>
      </c>
      <c r="J12" s="93">
        <v>14</v>
      </c>
      <c r="K12" s="94"/>
      <c r="L12" s="106">
        <f t="shared" si="0"/>
        <v>24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56</v>
      </c>
      <c r="F13" s="93"/>
      <c r="G13" s="93"/>
      <c r="H13" s="93">
        <v>3</v>
      </c>
      <c r="I13" s="93">
        <v>1</v>
      </c>
      <c r="J13" s="93">
        <v>53</v>
      </c>
      <c r="K13" s="94">
        <v>21</v>
      </c>
      <c r="L13" s="106">
        <f t="shared" si="0"/>
        <v>56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311</v>
      </c>
      <c r="F14" s="93">
        <v>94</v>
      </c>
      <c r="G14" s="93"/>
      <c r="H14" s="93">
        <v>135</v>
      </c>
      <c r="I14" s="93">
        <v>126</v>
      </c>
      <c r="J14" s="93">
        <v>176</v>
      </c>
      <c r="K14" s="94"/>
      <c r="L14" s="106">
        <f t="shared" si="0"/>
        <v>217</v>
      </c>
    </row>
    <row r="15" spans="1:12" x14ac:dyDescent="0.2">
      <c r="A15" s="66"/>
      <c r="B15" s="72" t="s">
        <v>41</v>
      </c>
      <c r="C15" s="82"/>
      <c r="D15" s="90">
        <v>10</v>
      </c>
      <c r="E15" s="93">
        <v>12</v>
      </c>
      <c r="F15" s="93">
        <v>11</v>
      </c>
      <c r="G15" s="93"/>
      <c r="H15" s="93">
        <v>4</v>
      </c>
      <c r="I15" s="93">
        <v>2</v>
      </c>
      <c r="J15" s="93">
        <v>8</v>
      </c>
      <c r="K15" s="94"/>
      <c r="L15" s="106">
        <f t="shared" si="0"/>
        <v>1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13217</v>
      </c>
      <c r="F16" s="94">
        <f t="shared" si="1"/>
        <v>8404</v>
      </c>
      <c r="G16" s="94">
        <f t="shared" si="1"/>
        <v>33</v>
      </c>
      <c r="H16" s="94">
        <f t="shared" si="1"/>
        <v>7975</v>
      </c>
      <c r="I16" s="94">
        <f t="shared" si="1"/>
        <v>5553</v>
      </c>
      <c r="J16" s="94">
        <f t="shared" si="1"/>
        <v>5242</v>
      </c>
      <c r="K16" s="94">
        <f t="shared" si="1"/>
        <v>1543</v>
      </c>
      <c r="L16" s="106">
        <f t="shared" si="0"/>
        <v>4813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238</v>
      </c>
      <c r="F17" s="94">
        <v>190</v>
      </c>
      <c r="G17" s="94"/>
      <c r="H17" s="94">
        <v>179</v>
      </c>
      <c r="I17" s="94">
        <v>146</v>
      </c>
      <c r="J17" s="94">
        <v>59</v>
      </c>
      <c r="K17" s="94">
        <v>10</v>
      </c>
      <c r="L17" s="106">
        <f t="shared" si="0"/>
        <v>48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262</v>
      </c>
      <c r="F18" s="94">
        <v>146</v>
      </c>
      <c r="G18" s="94"/>
      <c r="H18" s="94">
        <v>157</v>
      </c>
      <c r="I18" s="94">
        <v>116</v>
      </c>
      <c r="J18" s="94">
        <v>105</v>
      </c>
      <c r="K18" s="94">
        <v>9</v>
      </c>
      <c r="L18" s="106">
        <f t="shared" si="0"/>
        <v>116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>
        <v>108</v>
      </c>
      <c r="F20" s="94">
        <v>100</v>
      </c>
      <c r="G20" s="94"/>
      <c r="H20" s="94">
        <v>89</v>
      </c>
      <c r="I20" s="94">
        <v>72</v>
      </c>
      <c r="J20" s="94">
        <v>19</v>
      </c>
      <c r="K20" s="94">
        <v>2</v>
      </c>
      <c r="L20" s="106">
        <f t="shared" si="0"/>
        <v>8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462</v>
      </c>
      <c r="F25" s="94">
        <v>304</v>
      </c>
      <c r="G25" s="94"/>
      <c r="H25" s="94">
        <v>279</v>
      </c>
      <c r="I25" s="94">
        <v>188</v>
      </c>
      <c r="J25" s="94">
        <v>183</v>
      </c>
      <c r="K25" s="94">
        <v>21</v>
      </c>
      <c r="L25" s="106">
        <f t="shared" si="0"/>
        <v>158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1972</v>
      </c>
      <c r="F26" s="94">
        <v>1593</v>
      </c>
      <c r="G26" s="94">
        <v>2</v>
      </c>
      <c r="H26" s="94">
        <v>1522</v>
      </c>
      <c r="I26" s="94">
        <v>1073</v>
      </c>
      <c r="J26" s="94">
        <v>450</v>
      </c>
      <c r="K26" s="94">
        <v>8</v>
      </c>
      <c r="L26" s="106">
        <f t="shared" si="0"/>
        <v>379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>
        <v>45</v>
      </c>
      <c r="F27" s="94">
        <v>43</v>
      </c>
      <c r="G27" s="94"/>
      <c r="H27" s="94">
        <v>40</v>
      </c>
      <c r="I27" s="94">
        <v>25</v>
      </c>
      <c r="J27" s="94">
        <v>5</v>
      </c>
      <c r="K27" s="94"/>
      <c r="L27" s="106">
        <f t="shared" si="0"/>
        <v>2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6753</v>
      </c>
      <c r="F28" s="94">
        <v>5066</v>
      </c>
      <c r="G28" s="94">
        <v>13</v>
      </c>
      <c r="H28" s="94">
        <v>5472</v>
      </c>
      <c r="I28" s="94">
        <v>4749</v>
      </c>
      <c r="J28" s="94">
        <v>1281</v>
      </c>
      <c r="K28" s="94">
        <v>108</v>
      </c>
      <c r="L28" s="106">
        <f t="shared" si="0"/>
        <v>1687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11696</v>
      </c>
      <c r="F29" s="94">
        <v>4823</v>
      </c>
      <c r="G29" s="94">
        <v>73</v>
      </c>
      <c r="H29" s="94">
        <v>4071</v>
      </c>
      <c r="I29" s="94">
        <v>3264</v>
      </c>
      <c r="J29" s="94">
        <v>7625</v>
      </c>
      <c r="K29" s="94">
        <v>865</v>
      </c>
      <c r="L29" s="106">
        <f t="shared" si="0"/>
        <v>6873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593</v>
      </c>
      <c r="F30" s="94">
        <v>510</v>
      </c>
      <c r="G30" s="94"/>
      <c r="H30" s="94">
        <v>525</v>
      </c>
      <c r="I30" s="94">
        <v>447</v>
      </c>
      <c r="J30" s="94">
        <v>68</v>
      </c>
      <c r="K30" s="94">
        <v>16</v>
      </c>
      <c r="L30" s="106">
        <f t="shared" si="0"/>
        <v>83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844</v>
      </c>
      <c r="F31" s="94">
        <v>449</v>
      </c>
      <c r="G31" s="94">
        <v>2</v>
      </c>
      <c r="H31" s="94">
        <v>424</v>
      </c>
      <c r="I31" s="94">
        <v>386</v>
      </c>
      <c r="J31" s="94">
        <v>420</v>
      </c>
      <c r="K31" s="94">
        <v>9</v>
      </c>
      <c r="L31" s="106">
        <f t="shared" si="0"/>
        <v>395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109</v>
      </c>
      <c r="F32" s="94">
        <v>65</v>
      </c>
      <c r="G32" s="94"/>
      <c r="H32" s="94">
        <v>52</v>
      </c>
      <c r="I32" s="94">
        <v>24</v>
      </c>
      <c r="J32" s="94">
        <v>57</v>
      </c>
      <c r="K32" s="94">
        <v>5</v>
      </c>
      <c r="L32" s="106">
        <f t="shared" si="0"/>
        <v>44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35</v>
      </c>
      <c r="F33" s="94">
        <v>18</v>
      </c>
      <c r="G33" s="94"/>
      <c r="H33" s="94">
        <v>17</v>
      </c>
      <c r="I33" s="94">
        <v>6</v>
      </c>
      <c r="J33" s="94">
        <v>18</v>
      </c>
      <c r="K33" s="94">
        <v>2</v>
      </c>
      <c r="L33" s="106">
        <f t="shared" si="0"/>
        <v>17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>
        <v>4</v>
      </c>
      <c r="F34" s="94"/>
      <c r="G34" s="94"/>
      <c r="H34" s="94">
        <v>2</v>
      </c>
      <c r="I34" s="94"/>
      <c r="J34" s="94">
        <v>2</v>
      </c>
      <c r="K34" s="94"/>
      <c r="L34" s="106">
        <f t="shared" si="0"/>
        <v>4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>
        <v>16</v>
      </c>
      <c r="F35" s="94">
        <v>16</v>
      </c>
      <c r="G35" s="94"/>
      <c r="H35" s="94">
        <v>14</v>
      </c>
      <c r="I35" s="94">
        <v>1</v>
      </c>
      <c r="J35" s="94">
        <v>2</v>
      </c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121</v>
      </c>
      <c r="F36" s="94">
        <v>66</v>
      </c>
      <c r="G36" s="94">
        <v>3</v>
      </c>
      <c r="H36" s="94">
        <v>78</v>
      </c>
      <c r="I36" s="94">
        <v>22</v>
      </c>
      <c r="J36" s="94">
        <v>43</v>
      </c>
      <c r="K36" s="94">
        <v>2</v>
      </c>
      <c r="L36" s="106">
        <f t="shared" si="0"/>
        <v>55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693</v>
      </c>
      <c r="F37" s="94">
        <v>482</v>
      </c>
      <c r="G37" s="94"/>
      <c r="H37" s="94">
        <v>434</v>
      </c>
      <c r="I37" s="94">
        <v>278</v>
      </c>
      <c r="J37" s="94">
        <v>259</v>
      </c>
      <c r="K37" s="94">
        <v>12</v>
      </c>
      <c r="L37" s="106">
        <f t="shared" si="0"/>
        <v>211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>
        <v>2</v>
      </c>
      <c r="F38" s="94">
        <v>1</v>
      </c>
      <c r="G38" s="94"/>
      <c r="H38" s="94">
        <v>1</v>
      </c>
      <c r="I38" s="94">
        <v>1</v>
      </c>
      <c r="J38" s="94">
        <v>1</v>
      </c>
      <c r="K38" s="94"/>
      <c r="L38" s="106">
        <f t="shared" si="0"/>
        <v>1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18</v>
      </c>
      <c r="F39" s="94">
        <v>12</v>
      </c>
      <c r="G39" s="94"/>
      <c r="H39" s="94">
        <v>7</v>
      </c>
      <c r="I39" s="94">
        <v>6</v>
      </c>
      <c r="J39" s="94">
        <v>11</v>
      </c>
      <c r="K39" s="94"/>
      <c r="L39" s="106">
        <f t="shared" si="0"/>
        <v>6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17705</v>
      </c>
      <c r="F40" s="94">
        <v>9224</v>
      </c>
      <c r="G40" s="94">
        <v>81</v>
      </c>
      <c r="H40" s="94">
        <v>7463</v>
      </c>
      <c r="I40" s="94">
        <v>5086</v>
      </c>
      <c r="J40" s="94">
        <v>10242</v>
      </c>
      <c r="K40" s="94">
        <v>1027</v>
      </c>
      <c r="L40" s="106">
        <f t="shared" si="0"/>
        <v>8481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10639</v>
      </c>
      <c r="F41" s="94">
        <v>8472</v>
      </c>
      <c r="G41" s="94"/>
      <c r="H41" s="94">
        <v>7417</v>
      </c>
      <c r="I41" s="94" t="s">
        <v>71</v>
      </c>
      <c r="J41" s="94">
        <v>3222</v>
      </c>
      <c r="K41" s="94">
        <v>10</v>
      </c>
      <c r="L41" s="106">
        <f t="shared" si="0"/>
        <v>2167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141</v>
      </c>
      <c r="F42" s="94">
        <v>116</v>
      </c>
      <c r="G42" s="94"/>
      <c r="H42" s="94">
        <v>47</v>
      </c>
      <c r="I42" s="94" t="s">
        <v>71</v>
      </c>
      <c r="J42" s="94">
        <v>94</v>
      </c>
      <c r="K42" s="94">
        <v>1</v>
      </c>
      <c r="L42" s="106">
        <f t="shared" si="0"/>
        <v>25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92</v>
      </c>
      <c r="F43" s="94">
        <v>68</v>
      </c>
      <c r="G43" s="94"/>
      <c r="H43" s="94">
        <v>77</v>
      </c>
      <c r="I43" s="94">
        <v>51</v>
      </c>
      <c r="J43" s="94">
        <v>15</v>
      </c>
      <c r="K43" s="94"/>
      <c r="L43" s="106">
        <f t="shared" si="0"/>
        <v>24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28</v>
      </c>
      <c r="F44" s="94">
        <v>27</v>
      </c>
      <c r="G44" s="94"/>
      <c r="H44" s="94">
        <v>26</v>
      </c>
      <c r="I44" s="94">
        <v>19</v>
      </c>
      <c r="J44" s="94">
        <v>2</v>
      </c>
      <c r="K44" s="94"/>
      <c r="L44" s="106">
        <f t="shared" si="0"/>
        <v>1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10759</v>
      </c>
      <c r="F45" s="94">
        <f>F41+F43+F44</f>
        <v>8567</v>
      </c>
      <c r="G45" s="94">
        <f>G41+G43+G44</f>
        <v>0</v>
      </c>
      <c r="H45" s="94">
        <f>H41+H43+H44</f>
        <v>7520</v>
      </c>
      <c r="I45" s="94">
        <f>I43+I44</f>
        <v>70</v>
      </c>
      <c r="J45" s="94">
        <f>J41+J43+J44</f>
        <v>3239</v>
      </c>
      <c r="K45" s="94">
        <f>K41+K43+K44</f>
        <v>10</v>
      </c>
      <c r="L45" s="106">
        <f t="shared" si="0"/>
        <v>2192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42143</v>
      </c>
      <c r="F46" s="94">
        <f t="shared" si="2"/>
        <v>26499</v>
      </c>
      <c r="G46" s="94">
        <f t="shared" si="2"/>
        <v>114</v>
      </c>
      <c r="H46" s="94">
        <f t="shared" si="2"/>
        <v>23237</v>
      </c>
      <c r="I46" s="94">
        <f t="shared" si="2"/>
        <v>10897</v>
      </c>
      <c r="J46" s="94">
        <f t="shared" si="2"/>
        <v>18906</v>
      </c>
      <c r="K46" s="94">
        <f t="shared" si="2"/>
        <v>2601</v>
      </c>
      <c r="L46" s="106">
        <f t="shared" si="0"/>
        <v>15644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&amp;R2&amp;LF0A3C2BB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240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219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3626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58</v>
      </c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95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692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737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807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293</v>
      </c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>
        <v>372</v>
      </c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142</v>
      </c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1109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>
        <v>21</v>
      </c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>
        <v>72</v>
      </c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>
        <v>156</v>
      </c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518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>
        <v>61</v>
      </c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3209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265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188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>
        <v>75</v>
      </c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>
        <v>57</v>
      </c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>
        <v>8</v>
      </c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>
        <v>4</v>
      </c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>
        <v>1</v>
      </c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>
        <v>4</v>
      </c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>
        <v>37</v>
      </c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7</v>
      </c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>
        <v>7</v>
      </c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>
        <v>3</v>
      </c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>
        <v>2</v>
      </c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649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2594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815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93</v>
      </c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722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>
        <v>12</v>
      </c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520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324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186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1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>
        <v>1</v>
      </c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&amp;R3&amp;LF0A3C2BB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981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719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75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>
        <v>1</v>
      </c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225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21</v>
      </c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>
        <v>6</v>
      </c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>
        <v>152</v>
      </c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4</v>
      </c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5</v>
      </c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>
        <v>2</v>
      </c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>
        <v>45400</v>
      </c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171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3173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79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59</v>
      </c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>
        <v>1</v>
      </c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64</v>
      </c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>
        <v>3</v>
      </c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36</v>
      </c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91</v>
      </c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451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11</v>
      </c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>
        <v>2</v>
      </c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>
        <v>1</v>
      </c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54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14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931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2357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2155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11494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6211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103</v>
      </c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400086853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30743058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68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51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1152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210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176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124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19914</v>
      </c>
      <c r="F57" s="233">
        <f>F58+F61+F62+F63</f>
        <v>2704</v>
      </c>
      <c r="G57" s="233">
        <f>G58+G61+G62+G63</f>
        <v>462</v>
      </c>
      <c r="H57" s="233">
        <f>H58+H61+H62+H63</f>
        <v>103</v>
      </c>
      <c r="I57" s="233">
        <f>I58+I61+I62+I63</f>
        <v>54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7314</v>
      </c>
      <c r="F58" s="94">
        <v>470</v>
      </c>
      <c r="G58" s="94">
        <v>112</v>
      </c>
      <c r="H58" s="94">
        <v>39</v>
      </c>
      <c r="I58" s="94">
        <v>40</v>
      </c>
      <c r="J58" s="50"/>
    </row>
    <row r="59" spans="1:10" x14ac:dyDescent="0.2">
      <c r="A59" s="169" t="s">
        <v>133</v>
      </c>
      <c r="B59" s="129"/>
      <c r="C59" s="129"/>
      <c r="D59" s="148"/>
      <c r="E59" s="94">
        <v>488</v>
      </c>
      <c r="F59" s="94">
        <v>308</v>
      </c>
      <c r="G59" s="94">
        <v>106</v>
      </c>
      <c r="H59" s="94">
        <v>39</v>
      </c>
      <c r="I59" s="94">
        <v>37</v>
      </c>
      <c r="J59" s="50"/>
    </row>
    <row r="60" spans="1:10" x14ac:dyDescent="0.2">
      <c r="A60" s="169" t="s">
        <v>134</v>
      </c>
      <c r="B60" s="129"/>
      <c r="C60" s="129"/>
      <c r="D60" s="148"/>
      <c r="E60" s="94">
        <v>5831</v>
      </c>
      <c r="F60" s="94">
        <v>22</v>
      </c>
      <c r="G60" s="94">
        <v>1</v>
      </c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233</v>
      </c>
      <c r="F61" s="94">
        <v>35</v>
      </c>
      <c r="G61" s="94">
        <v>3</v>
      </c>
      <c r="H61" s="94">
        <v>7</v>
      </c>
      <c r="I61" s="94">
        <v>1</v>
      </c>
      <c r="J61" s="50"/>
    </row>
    <row r="62" spans="1:10" x14ac:dyDescent="0.2">
      <c r="A62" s="131" t="s">
        <v>136</v>
      </c>
      <c r="B62" s="131"/>
      <c r="C62" s="131"/>
      <c r="D62" s="131"/>
      <c r="E62" s="94">
        <v>5154</v>
      </c>
      <c r="F62" s="94">
        <v>1893</v>
      </c>
      <c r="G62" s="94">
        <v>346</v>
      </c>
      <c r="H62" s="94">
        <v>57</v>
      </c>
      <c r="I62" s="94">
        <v>13</v>
      </c>
      <c r="J62" s="50"/>
    </row>
    <row r="63" spans="1:10" x14ac:dyDescent="0.2">
      <c r="A63" s="131" t="s">
        <v>137</v>
      </c>
      <c r="B63" s="131"/>
      <c r="C63" s="131"/>
      <c r="D63" s="131"/>
      <c r="E63" s="94">
        <v>7213</v>
      </c>
      <c r="F63" s="94">
        <v>306</v>
      </c>
      <c r="G63" s="94">
        <v>1</v>
      </c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8538</v>
      </c>
      <c r="G67" s="221">
        <v>66424943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3783</v>
      </c>
      <c r="G68" s="222">
        <v>45888073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4755</v>
      </c>
      <c r="G69" s="222">
        <v>20536870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2870</v>
      </c>
      <c r="G70" s="221">
        <v>1834508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>
        <v>2</v>
      </c>
      <c r="G71" s="222">
        <v>2870</v>
      </c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&amp;R4&amp;LF0A3C2BB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13.757537289749285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29.435330026707362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11.475409836065573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10.027338410466706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0.30873726458783574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87.690101513264651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187.39516129032259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339.86290322580646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66.448275862068996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49.758620689655203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162.68965517241401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6.5172413793103399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90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107.551724137931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25.1034482758621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&amp;R5&amp;LF0A3C2BB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Сорокін</dc:creator>
  <cp:lastModifiedBy>Сергій Сорокін</cp:lastModifiedBy>
  <dcterms:created xsi:type="dcterms:W3CDTF">2021-07-14T10:22:47Z</dcterms:created>
  <dcterms:modified xsi:type="dcterms:W3CDTF">2021-07-14T10:22:47Z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мзс_10002_1.2021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F0A3C2BB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