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<sst xmlns="http://schemas.openxmlformats.org/spreadsheetml/2006/main" count="295" uniqueCount="222">
  <si>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</si>
  <si>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</si>
  <si>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</si>
  <si>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</si>
  <si>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</si>
  <si>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</si>
  <si>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</si>
  <si>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</si>
  <si>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</si>
  <si>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</si>
  <si>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</si>
  <si>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</si>
  <si>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</si>
  <si>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</si>
  <si>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</si>
  <si>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</si>
  <si>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</si>
  <si>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</si>
  <si>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</si>
  <si>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</si>
  <si>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</si>
  <si>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</si>
  <si>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</si>
  <si>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</si>
  <si>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</si>
  <si>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</si>
  <si>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</si>
  <si>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</si>
  <si>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</si>
  <si>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</si>
  <si>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</si>
  <si>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</si>
  <si>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</si>
  <si>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</si>
  <si>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</si>
  <si>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</si>
  <si>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</si>
  <si>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</si>
  <si>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</si>
  <si>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</si>
  <si>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</si>
  <si>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</si>
  <si>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</si>
  <si>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</si>
  <si>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</si>
  <si>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</si>
  <si>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</si>
  <si>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</si>
  <si>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</si>
  <si>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</si>
  <si>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</si>
  <si>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</si>
  <si>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</si>
  <si>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</si>
  <si>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</si>
  <si>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</si>
  <si>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</si>
  <si>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</si>
  <si>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</si>
  <si>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</si>
  <si>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</si>
  <si>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</si>
  <si>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</si>
  <si>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</si>
  <si>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</si>
  <si>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</si>
  <si>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</si>
  <si>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</si>
  <si>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</si>
  <si>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</si>
  <si>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</si>
  <si>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</si>
  <si>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</si>
  <si>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</si>
  <si>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</si>
  <si>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</si>
  <si>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</si>
  <si>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</si>
  <si>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</si>
  <si>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</si>
  <si>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</si>
  <si>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</si>
  <si>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</si>
  <si>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</si>
  <si>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</si>
  <si>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</si>
  <si>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</si>
  <si>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</si>
  <si>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</si>
  <si>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</si>
  <si>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</si>
  <si>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</si>
  <si>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</si>
  <si>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</si>
  <si>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</si>
  <si>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</si>
  <si>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</si>
  <si>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</si>
  <si>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</si>
  <si>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</si>
  <si>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</si>
  <si>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</si>
  <si>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</si>
  <si>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</si>
  <si>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</si>
  <si>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</si>
  <si>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</si>
  <si>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</si>
  <si>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</si>
  <si>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</si>
  <si>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</si>
  <si>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</si>
  <si>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</si>
  <si>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</si>
  <si>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</si>
  <si>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</si>
  <si>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</si>
  <si>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</si>
  <si>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</si>
  <si>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</si>
  <si>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</si>
  <si>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</si>
  <si>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</si>
  <si>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</si>
  <si>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</si>
  <si>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</si>
  <si>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</si>
  <si>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</si>
  <si>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</si>
  <si>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</si>
  <si>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</si>
  <si>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</si>
  <si>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</si>
  <si>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</si>
  <si>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</si>
  <si>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</si>
  <si>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</si>
  <si>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</si>
  <si>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</si>
  <si>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</si>
  <si>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</si>
  <si>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</si>
  <si>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</si>
  <si>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</si>
  <si>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</si>
  <si>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</si>
  <si>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</si>
  <si>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</si>
  <si>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</si>
  <si>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</si>
  <si>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</si>
  <si>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</si>
  <si>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</si>
  <si>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</si>
  <si>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</si>
  <si>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</si>
  <si>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</si>
  <si>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</si>
  <si>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</si>
  <si>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</si>
  <si>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</si>
  <si>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</si>
  <si>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</si>
  <si>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</si>
  <si>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</si>
  <si>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</si>
  <si>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</si>
  <si>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</si>
  <si>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</si>
  <si>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</si>
  <si>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</si>
  <si>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</si>
  <si>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</si>
  <si>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</si>
  <si>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</si>
  <si>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</si>
  <si>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</si>
  <si>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</si>
  <si>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</si>
  <si>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</si>
  <si>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</si>
  <si>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</si>
  <si>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</si>
  <si>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</si>
  <si>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</si>
  <si>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</si>
  <si>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</si>
  <si>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</si>
  <si>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</si>
  <si>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</si>
  <si>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</si>
  <si>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</si>
  <si>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</si>
  <si>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</si>
  <si>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</si>
  <si>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</si>
  <si>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</si>
  <si>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</si>
  <si>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</si>
  <si>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</si>
  <si>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</si>
  <si>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</si>
  <si>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</si>
  <si>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</si>
  <si>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</si>
  <si>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</si>
  <si>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</si>
  <si>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</si>
  <si>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</si>
  <si>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</si>
  <si>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</si>
  <si>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2021 рік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</si>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</sst>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&amp;LE507B2C9&amp;C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55</v>
      </c>
      <c r="F6" s="103">
        <v>45</v>
      </c>
      <c r="G6" s="103">
        <v>1</v>
      </c>
      <c r="H6" s="103">
        <v>51</v>
      </c>
      <c r="I6" s="121" t="s">
        <v>208</v>
      </c>
      <c r="J6" s="103">
        <v>4</v>
      </c>
      <c r="K6" s="84"/>
      <c r="L6" s="91">
        <f>E6-F6</f>
        <v>10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51</v>
      </c>
      <c r="F7" s="103">
        <v>51</v>
      </c>
      <c r="G7" s="103">
        <v>1</v>
      </c>
      <c r="H7" s="103">
        <v>51</v>
      </c>
      <c r="I7" s="103">
        <v>40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</v>
      </c>
      <c r="F9" s="103">
        <v>21</v>
      </c>
      <c r="G9" s="103"/>
      <c r="H9" s="85">
        <v>20</v>
      </c>
      <c r="I9" s="103">
        <v>16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133</v>
      </c>
      <c r="F16" s="84">
        <f>SUM(F6:F15)</f>
        <v>123</v>
      </c>
      <c r="G16" s="84">
        <f>SUM(G6:G15)</f>
        <v>2</v>
      </c>
      <c r="H16" s="84">
        <f>SUM(H6:H15)</f>
        <v>128</v>
      </c>
      <c r="I16" s="84">
        <f>SUM(I6:I15)</f>
        <v>60</v>
      </c>
      <c r="J16" s="84">
        <f>SUM(J6:J15)</f>
        <v>5</v>
      </c>
      <c r="K16" s="84">
        <f>SUM(K6:K15)</f>
        <v>0</v>
      </c>
      <c r="L16" s="91">
        <f>E16-F16</f>
        <v>10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8</v>
      </c>
      <c r="F18" s="84">
        <v>7</v>
      </c>
      <c r="G18" s="84"/>
      <c r="H18" s="84">
        <v>8</v>
      </c>
      <c r="I18" s="84">
        <v>8</v>
      </c>
      <c r="J18" s="84"/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10</v>
      </c>
      <c r="G25" s="94"/>
      <c r="H25" s="94">
        <v>11</v>
      </c>
      <c r="I25" s="94">
        <v>8</v>
      </c>
      <c r="J25" s="94"/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42</v>
      </c>
      <c r="F26" s="84">
        <v>42</v>
      </c>
      <c r="G26" s="84"/>
      <c r="H26" s="84">
        <v>42</v>
      </c>
      <c r="I26" s="84">
        <v>30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101</v>
      </c>
      <c r="F28" s="84">
        <v>100</v>
      </c>
      <c r="G28" s="84"/>
      <c r="H28" s="84">
        <v>100</v>
      </c>
      <c r="I28" s="84">
        <v>95</v>
      </c>
      <c r="J28" s="84">
        <v>1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129</v>
      </c>
      <c r="F29" s="84">
        <v>103</v>
      </c>
      <c r="G29" s="84">
        <v>1</v>
      </c>
      <c r="H29" s="84">
        <v>115</v>
      </c>
      <c r="I29" s="84">
        <v>98</v>
      </c>
      <c r="J29" s="84">
        <v>14</v>
      </c>
      <c r="K29" s="84"/>
      <c r="L29" s="91">
        <f>E29-F29</f>
        <v>26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</v>
      </c>
      <c r="F30" s="84">
        <v>10</v>
      </c>
      <c r="G30" s="84">
        <v>1</v>
      </c>
      <c r="H30" s="84">
        <v>10</v>
      </c>
      <c r="I30" s="84">
        <v>9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</v>
      </c>
      <c r="F31" s="84">
        <v>9</v>
      </c>
      <c r="G31" s="84">
        <v>1</v>
      </c>
      <c r="H31" s="84">
        <v>9</v>
      </c>
      <c r="I31" s="84">
        <v>8</v>
      </c>
      <c r="J31" s="84">
        <v>1</v>
      </c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</v>
      </c>
      <c r="F37" s="84">
        <v>6</v>
      </c>
      <c r="G37" s="84"/>
      <c r="H37" s="84">
        <v>6</v>
      </c>
      <c r="I37" s="84">
        <v>5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195</v>
      </c>
      <c r="F40" s="94">
        <v>168</v>
      </c>
      <c r="G40" s="94">
        <v>2</v>
      </c>
      <c r="H40" s="94">
        <v>179</v>
      </c>
      <c r="I40" s="94">
        <v>141</v>
      </c>
      <c r="J40" s="94">
        <v>16</v>
      </c>
      <c r="K40" s="94"/>
      <c r="L40" s="91">
        <f>E40-F40</f>
        <v>27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361</v>
      </c>
      <c r="F41" s="84">
        <v>347</v>
      </c>
      <c r="G41" s="84"/>
      <c r="H41" s="84">
        <v>353</v>
      </c>
      <c r="I41" s="121" t="s">
        <v>208</v>
      </c>
      <c r="J41" s="84">
        <v>8</v>
      </c>
      <c r="K41" s="84"/>
      <c r="L41" s="91">
        <f>E41-F41</f>
        <v>14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6</v>
      </c>
      <c r="F42" s="84">
        <v>6</v>
      </c>
      <c r="G42" s="84"/>
      <c r="H42" s="84">
        <v>6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367</v>
      </c>
      <c r="F45" s="84">
        <f aca="true" t="shared" si="0" ref="F45:K45">F41+F43+F44</f>
        <v>353</v>
      </c>
      <c r="G45" s="84">
        <f t="shared" si="0"/>
        <v>0</v>
      </c>
      <c r="H45" s="84">
        <f t="shared" si="0"/>
        <v>359</v>
      </c>
      <c r="I45" s="84">
        <f>I43+I44</f>
        <v>2</v>
      </c>
      <c r="J45" s="84">
        <f t="shared" si="0"/>
        <v>8</v>
      </c>
      <c r="K45" s="84">
        <f t="shared" si="0"/>
        <v>0</v>
      </c>
      <c r="L45" s="91">
        <f>E45-F45</f>
        <v>14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706</v>
      </c>
      <c r="F46" s="84">
        <f t="shared" si="1"/>
        <v>654</v>
      </c>
      <c r="G46" s="84">
        <f t="shared" si="1"/>
        <v>4</v>
      </c>
      <c r="H46" s="84">
        <f t="shared" si="1"/>
        <v>677</v>
      </c>
      <c r="I46" s="84">
        <f t="shared" si="1"/>
        <v>211</v>
      </c>
      <c r="J46" s="84">
        <f t="shared" si="1"/>
        <v>29</v>
      </c>
      <c r="K46" s="84">
        <f t="shared" si="1"/>
        <v>0</v>
      </c>
      <c r="L46" s="91">
        <f>E46-F46</f>
        <v>52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&amp;LE507B2C9&amp;C&amp;R2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&amp;LE507B2C9&amp;C&amp;R3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1164091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688746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642</v>
      </c>
      <c r="F58" s="109">
        <f>F59+F62+F63+F64</f>
        <v>34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123</v>
      </c>
      <c r="F59" s="94">
        <v>5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46</v>
      </c>
      <c r="F60" s="86">
        <v>5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51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151</v>
      </c>
      <c r="F63" s="84">
        <v>27</v>
      </c>
      <c r="G63" s="84"/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358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147</v>
      </c>
      <c r="G68" s="115">
        <v>510146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37</v>
      </c>
      <c r="G69" s="117">
        <v>399590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110</v>
      </c>
      <c r="G70" s="117">
        <v>110556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</v>
      </c>
      <c r="G71" s="115">
        <v>58339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&amp;LE507B2C9&amp;C&amp;R4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103.51681957186544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338.5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353</v>
      </c>
    </row>
    <row r="11" spans="1:4" ht="16.5" customHeight="1">
      <c r="A11" s="223" t="s">
        <v>62</v>
      </c>
      <c r="B11" s="225"/>
      <c r="C11" s="10">
        <v>9</v>
      </c>
      <c r="D11" s="84">
        <v>27</v>
      </c>
    </row>
    <row r="12" spans="1:4" ht="16.5" customHeight="1">
      <c r="A12" s="252" t="s">
        <v>103</v>
      </c>
      <c r="B12" s="252"/>
      <c r="C12" s="10">
        <v>10</v>
      </c>
      <c r="D12" s="84">
        <v>17</v>
      </c>
    </row>
    <row r="13" spans="1:4" ht="16.5" customHeight="1">
      <c r="A13" s="249" t="s">
        <v>201</v>
      </c>
      <c r="B13" s="251"/>
      <c r="C13" s="10">
        <v>11</v>
      </c>
      <c r="D13" s="94">
        <v>36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37</v>
      </c>
    </row>
    <row r="16" spans="1:4" ht="16.5" customHeight="1">
      <c r="A16" s="252" t="s">
        <v>104</v>
      </c>
      <c r="B16" s="252"/>
      <c r="C16" s="10">
        <v>14</v>
      </c>
      <c r="D16" s="84">
        <v>52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&amp;LE507B2C9&amp;C&amp;R5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2024-04-02T07:08:53Z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E507B2C9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