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<sst xmlns="http://schemas.openxmlformats.org/spreadsheetml/2006/main" count="295" uniqueCount="222">
  <si>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</si>
  <si>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</si>
  <si>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</si>
  <si>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</si>
  <si>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</si>
  <si>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</si>
  <si>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</si>
  <si>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</si>
  <si>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</si>
  <si>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</si>
  <si>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</si>
  <si>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</si>
  <si>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</si>
  <si>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</si>
  <si>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</si>
  <si>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</si>
  <si>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</si>
  <si>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</si>
  <si>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</si>
  <si>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</si>
  <si>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</si>
  <si>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</si>
  <si>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</si>
  <si>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</si>
  <si>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</si>
  <si>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</si>
  <si>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</si>
  <si>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</si>
  <si>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</si>
  <si>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</si>
  <si>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</si>
  <si>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</si>
  <si>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</si>
  <si>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</si>
  <si>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</si>
  <si>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</si>
  <si>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</si>
  <si>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</si>
  <si>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</si>
  <si>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</si>
  <si>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</si>
  <si>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</si>
  <si>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</si>
  <si>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</si>
  <si>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</si>
  <si>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</si>
  <si>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</si>
  <si>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</si>
  <si>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</si>
  <si>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</si>
  <si>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</si>
  <si>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</si>
  <si>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</si>
  <si>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</si>
  <si>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</si>
  <si>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</si>
  <si>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</si>
  <si>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</si>
  <si>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</si>
  <si>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</si>
  <si>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</si>
  <si>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</si>
  <si>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</si>
  <si>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</si>
  <si>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</si>
  <si>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</si>
  <si>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</si>
  <si>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</si>
  <si>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</si>
  <si>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</si>
  <si>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</si>
  <si>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</si>
  <si>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</si>
  <si>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</si>
  <si>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</si>
  <si>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</si>
  <si>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</si>
  <si>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</si>
  <si>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</si>
  <si>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</si>
  <si>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</si>
  <si>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</si>
  <si>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</si>
  <si>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</si>
  <si>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</si>
  <si>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</si>
  <si>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</si>
  <si>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</si>
  <si>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</si>
  <si>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</si>
  <si>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</si>
  <si>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</si>
  <si>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</si>
  <si>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</si>
  <si>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</si>
  <si>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</si>
  <si>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</si>
  <si>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</si>
  <si>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</si>
  <si>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</si>
  <si>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</si>
  <si>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</si>
  <si>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</si>
  <si>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</si>
  <si>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</si>
  <si>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</si>
  <si>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</si>
  <si>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</si>
  <si>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</si>
  <si>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</si>
  <si>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</si>
  <si>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</si>
  <si>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</si>
  <si>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</si>
  <si>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</si>
  <si>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</si>
  <si>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</si>
  <si>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</si>
  <si>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</si>
  <si>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</si>
  <si>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</si>
  <si>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</si>
  <si>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</si>
  <si>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</si>
  <si>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</si>
  <si>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</si>
  <si>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</si>
  <si>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</si>
  <si>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</si>
  <si>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</si>
  <si>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</si>
  <si>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</si>
  <si>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</si>
  <si>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</si>
  <si>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</si>
  <si>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</si>
  <si>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</si>
  <si>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</si>
  <si>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</si>
  <si>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</si>
  <si>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</si>
  <si>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</si>
  <si>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</si>
  <si>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</si>
  <si>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</si>
  <si>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</si>
  <si>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</si>
  <si>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</si>
  <si>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</si>
  <si>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</si>
  <si>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</si>
  <si>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</si>
  <si>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</si>
  <si>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</si>
  <si>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</si>
  <si>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</si>
  <si>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</si>
  <si>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</si>
  <si>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</si>
  <si>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</si>
  <si>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</si>
  <si>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</si>
  <si>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</si>
  <si>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</si>
  <si>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</si>
  <si>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</si>
  <si>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</si>
  <si>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</si>
  <si>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</si>
  <si>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</si>
  <si>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</si>
  <si>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</si>
  <si>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</si>
  <si>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</si>
  <si>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</si>
  <si>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</si>
  <si>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</si>
  <si>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</si>
  <si>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</si>
  <si>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</si>
  <si>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</si>
  <si>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</si>
  <si>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</si>
  <si>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</si>
  <si>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</si>
  <si>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</si>
  <si>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</si>
  <si>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</si>
  <si>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</si>
  <si>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</si>
  <si>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</si>
  <si>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</si>
  <si>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</si>
  <si>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</si>
  <si>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</si>
  <si>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</si>
  <si>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</si>
  <si>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</si>
  <si>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</si>
  <si>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</si>
  <si>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</si>
  <si>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</si>
  <si>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</si>
  <si>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</si>
  <si>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</si>
  <si>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</si>
  <si>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</si>
  <si>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</si>
  <si>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</si>
  <si>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</si>
  <si>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</si>
  <si>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Маньківський районний суд Черкаської області</t>
  </si>
  <si>
    <t>20101.смт. Маньківка.вул. Соборна 8</t>
  </si>
  <si>
    <t>Доручення судів України / іноземних судів</t>
  </si>
  <si>
    <t xml:space="preserve">Розглянуто справ судом присяжних </t>
  </si>
  <si>
    <t>В.Л. Маренюк</t>
  </si>
  <si>
    <t>І.В. Мануєва</t>
  </si>
  <si>
    <t>(04748) 6-19-43</t>
  </si>
  <si>
    <t>(04748) 6-10-68</t>
  </si>
  <si>
    <t>inbox@mn.ck.court.gov.ua</t>
  </si>
  <si>
    <t>4 січня 2024 року</t>
  </si>
  <si>
    <t>Голова суду: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</si>
</sst>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6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210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208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165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211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212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&amp;L816EC94C&amp;C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7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189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173</v>
      </c>
      <c r="F6" s="103">
        <v>111</v>
      </c>
      <c r="G6" s="103">
        <v>1</v>
      </c>
      <c r="H6" s="103">
        <v>104</v>
      </c>
      <c r="I6" s="121" t="s">
        <v>207</v>
      </c>
      <c r="J6" s="103">
        <v>69</v>
      </c>
      <c r="K6" s="84">
        <v>22</v>
      </c>
      <c r="L6" s="91">
        <f aca="true" t="shared" si="0" ref="L6:L46">E6-F6</f>
        <v>62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</v>
      </c>
      <c r="F7" s="103">
        <v>1</v>
      </c>
      <c r="G7" s="103"/>
      <c r="H7" s="103">
        <v>1</v>
      </c>
      <c r="I7" s="103"/>
      <c r="J7" s="103"/>
      <c r="K7" s="84"/>
      <c r="L7" s="91">
        <f t="shared" si="0"/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53</v>
      </c>
      <c r="F9" s="103">
        <v>44</v>
      </c>
      <c r="G9" s="103"/>
      <c r="H9" s="85">
        <v>50</v>
      </c>
      <c r="I9" s="103">
        <v>43</v>
      </c>
      <c r="J9" s="103">
        <v>3</v>
      </c>
      <c r="K9" s="84">
        <v>1</v>
      </c>
      <c r="L9" s="91">
        <f t="shared" si="0"/>
        <v>9</v>
      </c>
    </row>
    <row r="10" spans="1:12" s="4" customFormat="1" ht="27" customHeight="1">
      <c r="A10" s="174"/>
      <c r="B10" s="171" t="s">
        <v>170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188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/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190</v>
      </c>
      <c r="C14" s="181"/>
      <c r="D14" s="39">
        <v>9</v>
      </c>
      <c r="E14" s="106">
        <v>21</v>
      </c>
      <c r="F14" s="106">
        <v>21</v>
      </c>
      <c r="G14" s="106"/>
      <c r="H14" s="106">
        <v>21</v>
      </c>
      <c r="I14" s="106">
        <v>21</v>
      </c>
      <c r="J14" s="106"/>
      <c r="K14" s="94"/>
      <c r="L14" s="91">
        <f t="shared" si="0"/>
        <v>0</v>
      </c>
    </row>
    <row r="15" spans="1:12" s="4" customFormat="1" ht="15" customHeight="1">
      <c r="A15" s="174"/>
      <c r="B15" s="171" t="s">
        <v>199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253</v>
      </c>
      <c r="F16" s="84">
        <f t="shared" si="1"/>
        <v>182</v>
      </c>
      <c r="G16" s="84">
        <f t="shared" si="1"/>
        <v>1</v>
      </c>
      <c r="H16" s="84">
        <f t="shared" si="1"/>
        <v>181</v>
      </c>
      <c r="I16" s="84">
        <f t="shared" si="1"/>
        <v>64</v>
      </c>
      <c r="J16" s="84">
        <f t="shared" si="1"/>
        <v>72</v>
      </c>
      <c r="K16" s="84">
        <f t="shared" si="1"/>
        <v>23</v>
      </c>
      <c r="L16" s="91">
        <f t="shared" si="0"/>
        <v>71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12</v>
      </c>
      <c r="J17" s="84"/>
      <c r="K17" s="84"/>
      <c r="L17" s="91">
        <f t="shared" si="0"/>
        <v>0</v>
      </c>
    </row>
    <row r="18" spans="1:12" ht="13.5" customHeight="1">
      <c r="A18" s="174"/>
      <c r="B18" s="96"/>
      <c r="C18" s="97" t="s">
        <v>167</v>
      </c>
      <c r="D18" s="39">
        <v>13</v>
      </c>
      <c r="E18" s="84">
        <v>16</v>
      </c>
      <c r="F18" s="84">
        <v>12</v>
      </c>
      <c r="G18" s="84"/>
      <c r="H18" s="84">
        <v>14</v>
      </c>
      <c r="I18" s="84">
        <v>5</v>
      </c>
      <c r="J18" s="84">
        <v>2</v>
      </c>
      <c r="K18" s="84">
        <v>1</v>
      </c>
      <c r="L18" s="91">
        <f t="shared" si="0"/>
        <v>4</v>
      </c>
    </row>
    <row r="19" spans="1:12" ht="26.25" customHeight="1">
      <c r="A19" s="174"/>
      <c r="B19" s="163" t="s">
        <v>206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170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191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18</v>
      </c>
      <c r="F25" s="94">
        <v>14</v>
      </c>
      <c r="G25" s="94"/>
      <c r="H25" s="94">
        <v>16</v>
      </c>
      <c r="I25" s="94">
        <v>5</v>
      </c>
      <c r="J25" s="94">
        <v>2</v>
      </c>
      <c r="K25" s="94">
        <v>1</v>
      </c>
      <c r="L25" s="91">
        <f t="shared" si="0"/>
        <v>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49</v>
      </c>
      <c r="F26" s="84">
        <v>49</v>
      </c>
      <c r="G26" s="84"/>
      <c r="H26" s="84">
        <v>49</v>
      </c>
      <c r="I26" s="84">
        <v>43</v>
      </c>
      <c r="J26" s="84"/>
      <c r="K26" s="84"/>
      <c r="L26" s="91">
        <f t="shared" si="0"/>
        <v>0</v>
      </c>
    </row>
    <row r="27" spans="1:12" ht="26.25" customHeight="1">
      <c r="A27" s="168"/>
      <c r="B27" s="163" t="s">
        <v>206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436</v>
      </c>
      <c r="F28" s="84">
        <v>431</v>
      </c>
      <c r="G28" s="84"/>
      <c r="H28" s="84">
        <v>434</v>
      </c>
      <c r="I28" s="84">
        <v>418</v>
      </c>
      <c r="J28" s="84">
        <v>2</v>
      </c>
      <c r="K28" s="84"/>
      <c r="L28" s="91">
        <f t="shared" si="0"/>
        <v>5</v>
      </c>
    </row>
    <row r="29" spans="1:12" ht="14.25" customHeight="1">
      <c r="A29" s="168"/>
      <c r="B29" s="95"/>
      <c r="C29" s="97" t="s">
        <v>168</v>
      </c>
      <c r="D29" s="39">
        <v>24</v>
      </c>
      <c r="E29" s="84">
        <v>482</v>
      </c>
      <c r="F29" s="84">
        <v>428</v>
      </c>
      <c r="G29" s="84"/>
      <c r="H29" s="84">
        <v>400</v>
      </c>
      <c r="I29" s="84">
        <v>337</v>
      </c>
      <c r="J29" s="84">
        <v>82</v>
      </c>
      <c r="K29" s="84">
        <v>2</v>
      </c>
      <c r="L29" s="91">
        <f t="shared" si="0"/>
        <v>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42</v>
      </c>
      <c r="F30" s="84">
        <v>42</v>
      </c>
      <c r="G30" s="84"/>
      <c r="H30" s="84">
        <v>42</v>
      </c>
      <c r="I30" s="84">
        <v>41</v>
      </c>
      <c r="J30" s="84"/>
      <c r="K30" s="84"/>
      <c r="L30" s="91">
        <f t="shared" si="0"/>
        <v>0</v>
      </c>
    </row>
    <row r="31" spans="1:12" ht="18" customHeight="1">
      <c r="A31" s="168"/>
      <c r="B31" s="95"/>
      <c r="C31" s="97" t="s">
        <v>169</v>
      </c>
      <c r="D31" s="39">
        <v>26</v>
      </c>
      <c r="E31" s="84">
        <v>45</v>
      </c>
      <c r="F31" s="84">
        <v>41</v>
      </c>
      <c r="G31" s="84"/>
      <c r="H31" s="84">
        <v>41</v>
      </c>
      <c r="I31" s="84">
        <v>40</v>
      </c>
      <c r="J31" s="84">
        <v>4</v>
      </c>
      <c r="K31" s="84"/>
      <c r="L31" s="91">
        <f t="shared" si="0"/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63" t="s">
        <v>171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191</v>
      </c>
      <c r="C35" s="164"/>
      <c r="D35" s="39">
        <v>30</v>
      </c>
      <c r="E35" s="84">
        <v>5</v>
      </c>
      <c r="F35" s="84">
        <v>5</v>
      </c>
      <c r="G35" s="84"/>
      <c r="H35" s="84">
        <v>5</v>
      </c>
      <c r="I35" s="84">
        <v>4</v>
      </c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5</v>
      </c>
      <c r="F36" s="84">
        <v>4</v>
      </c>
      <c r="G36" s="84"/>
      <c r="H36" s="84">
        <v>5</v>
      </c>
      <c r="I36" s="84">
        <v>3</v>
      </c>
      <c r="J36" s="84"/>
      <c r="K36" s="84"/>
      <c r="L36" s="91">
        <f t="shared" si="0"/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25</v>
      </c>
      <c r="F37" s="84">
        <v>25</v>
      </c>
      <c r="G37" s="84"/>
      <c r="H37" s="84">
        <v>24</v>
      </c>
      <c r="I37" s="84">
        <v>14</v>
      </c>
      <c r="J37" s="84">
        <v>1</v>
      </c>
      <c r="K37" s="84"/>
      <c r="L37" s="91">
        <f t="shared" si="0"/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213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633</v>
      </c>
      <c r="F40" s="94">
        <v>573</v>
      </c>
      <c r="G40" s="94"/>
      <c r="H40" s="94">
        <v>544</v>
      </c>
      <c r="I40" s="94">
        <v>443</v>
      </c>
      <c r="J40" s="94">
        <v>89</v>
      </c>
      <c r="K40" s="94">
        <v>2</v>
      </c>
      <c r="L40" s="91">
        <f t="shared" si="0"/>
        <v>60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676</v>
      </c>
      <c r="F41" s="84">
        <v>659</v>
      </c>
      <c r="G41" s="84"/>
      <c r="H41" s="84">
        <v>662</v>
      </c>
      <c r="I41" s="121" t="s">
        <v>207</v>
      </c>
      <c r="J41" s="84">
        <v>14</v>
      </c>
      <c r="K41" s="84"/>
      <c r="L41" s="91">
        <f t="shared" si="0"/>
        <v>17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7</v>
      </c>
      <c r="F42" s="84">
        <v>7</v>
      </c>
      <c r="G42" s="84"/>
      <c r="H42" s="84">
        <v>7</v>
      </c>
      <c r="I42" s="121" t="s">
        <v>207</v>
      </c>
      <c r="J42" s="84"/>
      <c r="K42" s="84"/>
      <c r="L42" s="91">
        <f t="shared" si="0"/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</v>
      </c>
      <c r="F43" s="84">
        <v>8</v>
      </c>
      <c r="G43" s="84"/>
      <c r="H43" s="84">
        <v>8</v>
      </c>
      <c r="I43" s="84">
        <v>8</v>
      </c>
      <c r="J43" s="84"/>
      <c r="K43" s="84"/>
      <c r="L43" s="91">
        <f t="shared" si="0"/>
        <v>0</v>
      </c>
    </row>
    <row r="44" spans="1:12" ht="15.75" customHeight="1">
      <c r="A44" s="156"/>
      <c r="B44" s="169" t="s">
        <v>191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684</v>
      </c>
      <c r="F45" s="84">
        <f aca="true" t="shared" si="2" ref="F45:K45">F41+F43+F44</f>
        <v>667</v>
      </c>
      <c r="G45" s="84">
        <f t="shared" si="2"/>
        <v>0</v>
      </c>
      <c r="H45" s="84">
        <f t="shared" si="2"/>
        <v>670</v>
      </c>
      <c r="I45" s="84">
        <f>I43+I44</f>
        <v>8</v>
      </c>
      <c r="J45" s="84">
        <f t="shared" si="2"/>
        <v>14</v>
      </c>
      <c r="K45" s="84">
        <f t="shared" si="2"/>
        <v>0</v>
      </c>
      <c r="L45" s="91">
        <f t="shared" si="0"/>
        <v>17</v>
      </c>
    </row>
    <row r="46" spans="1:12" ht="15.75" customHeight="1">
      <c r="A46" s="165" t="s">
        <v>192</v>
      </c>
      <c r="B46" s="165"/>
      <c r="C46" s="165"/>
      <c r="D46" s="39">
        <v>41</v>
      </c>
      <c r="E46" s="84">
        <f aca="true" t="shared" si="3" ref="E46:K46">E16+E25+E40+E45</f>
        <v>1588</v>
      </c>
      <c r="F46" s="84">
        <f t="shared" si="3"/>
        <v>1436</v>
      </c>
      <c r="G46" s="84">
        <f t="shared" si="3"/>
        <v>1</v>
      </c>
      <c r="H46" s="84">
        <f t="shared" si="3"/>
        <v>1411</v>
      </c>
      <c r="I46" s="84">
        <f t="shared" si="3"/>
        <v>520</v>
      </c>
      <c r="J46" s="84">
        <f t="shared" si="3"/>
        <v>177</v>
      </c>
      <c r="K46" s="84">
        <f t="shared" si="3"/>
        <v>26</v>
      </c>
      <c r="L46" s="91">
        <f t="shared" si="0"/>
        <v>152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&amp;L816EC94C&amp;C&amp;R2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193</v>
      </c>
      <c r="C3" s="221"/>
      <c r="D3" s="221"/>
      <c r="E3" s="221"/>
      <c r="F3" s="69">
        <v>1</v>
      </c>
      <c r="G3" s="84">
        <v>22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470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193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172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193</v>
      </c>
      <c r="C44" s="203"/>
      <c r="D44" s="203"/>
      <c r="E44" s="204"/>
      <c r="F44" s="69">
        <v>42</v>
      </c>
      <c r="G44" s="86">
        <v>17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172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&amp;L816EC94C&amp;C&amp;R3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28">
      <selection activeCell="A52" sqref="A52:G52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104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59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43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166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>
        <v>2</v>
      </c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15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155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10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214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9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194</v>
      </c>
      <c r="E27" s="269"/>
      <c r="F27" s="269"/>
      <c r="G27" s="270"/>
      <c r="H27" s="10">
        <v>25</v>
      </c>
      <c r="I27" s="86">
        <v>10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195</v>
      </c>
      <c r="C37" s="293"/>
      <c r="D37" s="287" t="s">
        <v>196</v>
      </c>
      <c r="E37" s="287"/>
      <c r="F37" s="287"/>
      <c r="G37" s="287"/>
      <c r="H37" s="10">
        <v>35</v>
      </c>
      <c r="I37" s="94">
        <v>2</v>
      </c>
      <c r="J37" s="108"/>
    </row>
    <row r="38" spans="1:9" ht="12.75" customHeight="1">
      <c r="A38" s="321"/>
      <c r="B38" s="294"/>
      <c r="C38" s="295"/>
      <c r="D38" s="287" t="s">
        <v>197</v>
      </c>
      <c r="E38" s="287"/>
      <c r="F38" s="287"/>
      <c r="G38" s="287"/>
      <c r="H38" s="10">
        <v>36</v>
      </c>
      <c r="I38" s="94">
        <v>233</v>
      </c>
    </row>
    <row r="39" spans="1:9" ht="15" customHeight="1">
      <c r="A39" s="321"/>
      <c r="B39" s="296"/>
      <c r="C39" s="297"/>
      <c r="D39" s="288" t="s">
        <v>198</v>
      </c>
      <c r="E39" s="288"/>
      <c r="F39" s="288"/>
      <c r="G39" s="288"/>
      <c r="H39" s="10">
        <v>37</v>
      </c>
      <c r="I39" s="94">
        <v>146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446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187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12969491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3729809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6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7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209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179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202</v>
      </c>
      <c r="B53" s="309"/>
      <c r="C53" s="309"/>
      <c r="D53" s="309"/>
      <c r="E53" s="309"/>
      <c r="F53" s="309"/>
      <c r="G53" s="310"/>
      <c r="H53" s="112">
        <v>50</v>
      </c>
      <c r="I53" s="86">
        <v>1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180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182</v>
      </c>
      <c r="B58" s="299"/>
      <c r="C58" s="299"/>
      <c r="D58" s="300"/>
      <c r="E58" s="109">
        <f>E59+E62+E63+E64</f>
        <v>1323</v>
      </c>
      <c r="F58" s="109">
        <f>F59+F62+F63+F64</f>
        <v>71</v>
      </c>
      <c r="G58" s="109">
        <f>G59+G62+G63+G64</f>
        <v>12</v>
      </c>
      <c r="H58" s="109">
        <f>H59+H62+H63+H64</f>
        <v>3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158</v>
      </c>
      <c r="F59" s="94">
        <v>13</v>
      </c>
      <c r="G59" s="94">
        <v>6</v>
      </c>
      <c r="H59" s="94">
        <v>2</v>
      </c>
      <c r="I59" s="94">
        <v>2</v>
      </c>
    </row>
    <row r="60" spans="1:9" ht="13.5" customHeight="1">
      <c r="A60" s="328" t="s">
        <v>200</v>
      </c>
      <c r="B60" s="329"/>
      <c r="C60" s="329"/>
      <c r="D60" s="330"/>
      <c r="E60" s="86">
        <v>85</v>
      </c>
      <c r="F60" s="86">
        <v>10</v>
      </c>
      <c r="G60" s="86">
        <v>5</v>
      </c>
      <c r="H60" s="86">
        <v>2</v>
      </c>
      <c r="I60" s="86">
        <v>2</v>
      </c>
    </row>
    <row r="61" spans="1:9" ht="13.5" customHeight="1">
      <c r="A61" s="328" t="s">
        <v>201</v>
      </c>
      <c r="B61" s="329"/>
      <c r="C61" s="329"/>
      <c r="D61" s="330"/>
      <c r="E61" s="86">
        <v>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15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493</v>
      </c>
      <c r="F63" s="84">
        <v>44</v>
      </c>
      <c r="G63" s="84">
        <v>6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657</v>
      </c>
      <c r="F64" s="84">
        <v>13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181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182</v>
      </c>
      <c r="B68" s="324"/>
      <c r="C68" s="324"/>
      <c r="D68" s="325"/>
      <c r="E68" s="110">
        <v>1</v>
      </c>
      <c r="F68" s="114">
        <v>1145</v>
      </c>
      <c r="G68" s="115">
        <v>8379421</v>
      </c>
      <c r="H68" s="100"/>
      <c r="I68" s="100"/>
    </row>
    <row r="69" spans="1:9" ht="15" customHeight="1">
      <c r="A69" s="264" t="s">
        <v>183</v>
      </c>
      <c r="B69" s="265"/>
      <c r="C69" s="275" t="s">
        <v>184</v>
      </c>
      <c r="D69" s="276"/>
      <c r="E69" s="119">
        <v>2</v>
      </c>
      <c r="F69" s="116">
        <v>310</v>
      </c>
      <c r="G69" s="117">
        <v>5467031</v>
      </c>
      <c r="H69" s="101"/>
      <c r="I69" s="101"/>
    </row>
    <row r="70" spans="1:9" ht="15" customHeight="1">
      <c r="A70" s="266"/>
      <c r="B70" s="267"/>
      <c r="C70" s="275" t="s">
        <v>185</v>
      </c>
      <c r="D70" s="276"/>
      <c r="E70" s="119">
        <v>3</v>
      </c>
      <c r="F70" s="116">
        <v>835</v>
      </c>
      <c r="G70" s="117">
        <v>2912390</v>
      </c>
      <c r="H70" s="101"/>
      <c r="I70" s="101"/>
    </row>
    <row r="71" spans="1:9" ht="15" customHeight="1">
      <c r="A71" s="260" t="s">
        <v>186</v>
      </c>
      <c r="B71" s="261"/>
      <c r="C71" s="245" t="s">
        <v>113</v>
      </c>
      <c r="D71" s="246"/>
      <c r="E71" s="120">
        <v>4</v>
      </c>
      <c r="F71" s="118">
        <v>448</v>
      </c>
      <c r="G71" s="115">
        <v>313218</v>
      </c>
      <c r="H71" s="101"/>
      <c r="I71" s="101"/>
    </row>
    <row r="72" spans="1:9" ht="30" customHeight="1">
      <c r="A72" s="262"/>
      <c r="B72" s="263"/>
      <c r="C72" s="245" t="s">
        <v>187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203</v>
      </c>
      <c r="B73" s="261"/>
      <c r="C73" s="275" t="s">
        <v>204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205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&amp;L816EC94C&amp;C&amp;R4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173</v>
      </c>
      <c r="B3" s="222"/>
      <c r="C3" s="10">
        <v>1</v>
      </c>
      <c r="D3" s="105">
        <f>IF('розділ 1 '!J46&lt;&gt;0,'розділ 1 '!K46*100/'розділ 1 '!J46,0)</f>
        <v>14.689265536723164</v>
      </c>
    </row>
    <row r="4" spans="1:4" ht="18" customHeight="1">
      <c r="A4" s="340" t="s">
        <v>1</v>
      </c>
      <c r="B4" s="64" t="s">
        <v>174</v>
      </c>
      <c r="C4" s="10">
        <v>2</v>
      </c>
      <c r="D4" s="105">
        <f>IF('розділ 1 '!J16&lt;&gt;0,'розділ 1 '!K16*100/'розділ 1 '!J16,0)</f>
        <v>31.944444444444443</v>
      </c>
    </row>
    <row r="5" spans="1:4" ht="18" customHeight="1">
      <c r="A5" s="341"/>
      <c r="B5" s="64" t="s">
        <v>175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41"/>
      <c r="B6" s="64" t="s">
        <v>176</v>
      </c>
      <c r="C6" s="10">
        <v>4</v>
      </c>
      <c r="D6" s="105">
        <f>IF('розділ 1 '!J40&lt;&gt;0,'розділ 1 '!K40*100/'розділ 1 '!J40,0)</f>
        <v>2.247191011235955</v>
      </c>
    </row>
    <row r="7" spans="1:4" ht="18" customHeight="1">
      <c r="A7" s="341"/>
      <c r="B7" s="67" t="s">
        <v>177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178</v>
      </c>
      <c r="B8" s="222"/>
      <c r="C8" s="10">
        <v>6</v>
      </c>
      <c r="D8" s="105">
        <f>IF('розділ 1 '!F46&lt;&gt;0,'розділ 1 '!H46*100/'розділ 1 '!F46,0)</f>
        <v>98.25905292479109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470.3333333333333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529.3333333333334</v>
      </c>
    </row>
    <row r="11" spans="1:4" ht="16.5" customHeight="1">
      <c r="A11" s="215" t="s">
        <v>62</v>
      </c>
      <c r="B11" s="217"/>
      <c r="C11" s="10">
        <v>9</v>
      </c>
      <c r="D11" s="84">
        <v>31</v>
      </c>
    </row>
    <row r="12" spans="1:4" ht="16.5" customHeight="1">
      <c r="A12" s="331" t="s">
        <v>103</v>
      </c>
      <c r="B12" s="331"/>
      <c r="C12" s="10">
        <v>10</v>
      </c>
      <c r="D12" s="84">
        <v>67</v>
      </c>
    </row>
    <row r="13" spans="1:4" ht="16.5" customHeight="1">
      <c r="A13" s="328" t="s">
        <v>200</v>
      </c>
      <c r="B13" s="330"/>
      <c r="C13" s="10">
        <v>11</v>
      </c>
      <c r="D13" s="94">
        <v>102</v>
      </c>
    </row>
    <row r="14" spans="1:4" ht="16.5" customHeight="1">
      <c r="A14" s="328" t="s">
        <v>201</v>
      </c>
      <c r="B14" s="330"/>
      <c r="C14" s="10">
        <v>12</v>
      </c>
      <c r="D14" s="94">
        <v>7</v>
      </c>
    </row>
    <row r="15" spans="1:4" ht="16.5" customHeight="1">
      <c r="A15" s="331" t="s">
        <v>30</v>
      </c>
      <c r="B15" s="331"/>
      <c r="C15" s="10">
        <v>13</v>
      </c>
      <c r="D15" s="84">
        <v>30</v>
      </c>
    </row>
    <row r="16" spans="1:4" ht="16.5" customHeight="1">
      <c r="A16" s="331" t="s">
        <v>104</v>
      </c>
      <c r="B16" s="331"/>
      <c r="C16" s="10">
        <v>14</v>
      </c>
      <c r="D16" s="84">
        <v>41</v>
      </c>
    </row>
    <row r="17" spans="1:5" ht="16.5" customHeight="1">
      <c r="A17" s="331" t="s">
        <v>108</v>
      </c>
      <c r="B17" s="331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221</v>
      </c>
      <c r="B20" s="336"/>
      <c r="C20" s="337" t="s">
        <v>215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216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&amp;L816EC94C&amp;C&amp;R5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2024-01-05T10:04:16Z</cp:lastPrinted>
  <dcterms:created xsi:type="dcterms:W3CDTF">2004-04-20T14:33:35Z</dcterms:created>
  <dcterms:modified xsi:type="dcterms:W3CDTF">2024-01-05T10:05:07Z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816EC94C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