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<sst xmlns="http://schemas.openxmlformats.org/spreadsheetml/2006/main" count="4409" uniqueCount="2217">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</sst>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1909</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92</v>
      </c>
      <c r="E9" s="69">
        <f>SUM(E10:E439)</f>
        <v>13</v>
      </c>
      <c r="F9" s="69">
        <f>SUM(F10:F439)</f>
        <v>0</v>
      </c>
      <c r="G9" s="69">
        <f>SUM(G10:G439)</f>
        <v>79</v>
      </c>
      <c r="H9" s="69">
        <f>SUM(H10:H439)</f>
        <v>0</v>
      </c>
      <c r="I9" s="69">
        <f>SUM(J9:M9)</f>
        <v>79</v>
      </c>
      <c r="J9" s="69">
        <f>SUM(J10:J439)</f>
        <v>23</v>
      </c>
      <c r="K9" s="69">
        <f>SUM(K10:K439)</f>
        <v>0</v>
      </c>
      <c r="L9" s="69">
        <f>SUM(L10:L439)</f>
        <v>56</v>
      </c>
      <c r="M9" s="69">
        <f>SUM(M10:M439)</f>
        <v>0</v>
      </c>
      <c r="N9" s="69">
        <f>SUM(O9:R9)</f>
        <v>93</v>
      </c>
      <c r="O9" s="69">
        <f>SUM(O10:O439)</f>
        <v>32</v>
      </c>
      <c r="P9" s="69">
        <f>SUM(P10:P439)</f>
        <v>0</v>
      </c>
      <c r="Q9" s="69">
        <f>SUM(Q10:Q439)</f>
        <v>61</v>
      </c>
      <c r="R9" s="69">
        <f>SUM(R10:R439)</f>
        <v>0</v>
      </c>
      <c r="S9" s="69">
        <f>SUM(T9:W9)</f>
        <v>78</v>
      </c>
      <c r="T9" s="69">
        <f>SUM(T10:T439)</f>
        <v>4</v>
      </c>
      <c r="U9" s="69">
        <f>SUM(U10:U439)</f>
        <v>0</v>
      </c>
      <c r="V9" s="69">
        <f>SUM(V10:V439)</f>
        <v>74</v>
      </c>
      <c r="W9" s="69">
        <f>SUM(W10:W439)</f>
        <v>0</v>
      </c>
      <c r="X9" s="70" t="s">
        <v>1964</v>
      </c>
      <c r="Y9" s="71"/>
      <c r="Z9" s="72" t="s">
        <v>1964</v>
      </c>
      <c r="AA9" s="73" t="s">
        <v>1964</v>
      </c>
      <c r="AB9" s="74">
        <f>SUM(AB10:AB439)</f>
        <v>706.8063333333329</v>
      </c>
      <c r="AC9" s="74">
        <f>SUM(AC10:AC439)</f>
        <v>546.1954999999998</v>
      </c>
      <c r="AD9" s="74">
        <f>SUM(AD10:AD439)</f>
        <v>601.6053333333338</v>
      </c>
      <c r="AE9" s="74">
        <f>SUM(AE10:AE439)</f>
        <v>651.3965000000002</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c r="A19" s="8">
        <v>411010201</v>
      </c>
      <c r="B19" s="66" t="s">
        <v>26</v>
      </c>
      <c r="C19" s="10"/>
      <c r="D19" s="9">
        <v>1</v>
      </c>
      <c r="E19" s="9"/>
      <c r="F19" s="9"/>
      <c r="G19" s="9">
        <v>1</v>
      </c>
      <c r="H19" s="9"/>
      <c r="I19" s="9"/>
      <c r="J19" s="9"/>
      <c r="K19" s="9"/>
      <c r="L19" s="9"/>
      <c r="M19" s="9"/>
      <c r="N19" s="9">
        <v>1</v>
      </c>
      <c r="O19" s="9"/>
      <c r="P19" s="9"/>
      <c r="Q19" s="9">
        <v>1</v>
      </c>
      <c r="R19" s="9"/>
      <c r="S19" s="9"/>
      <c r="T19" s="9"/>
      <c r="U19" s="9"/>
      <c r="V19" s="9"/>
      <c r="W19" s="9"/>
      <c r="X19" s="8">
        <v>1054</v>
      </c>
      <c r="Y19" s="55"/>
      <c r="Z19" s="49">
        <v>0.41</v>
      </c>
      <c r="AA19" s="11">
        <v>2</v>
      </c>
      <c r="AB19" s="8">
        <v>17.5666666666667</v>
      </c>
      <c r="AC19" s="8"/>
      <c r="AD19" s="8">
        <v>17.5666666666667</v>
      </c>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c r="A23" s="8">
        <v>411010205</v>
      </c>
      <c r="B23" s="66" t="s">
        <v>30</v>
      </c>
      <c r="C23" s="10"/>
      <c r="D23" s="9">
        <v>1</v>
      </c>
      <c r="E23" s="9"/>
      <c r="F23" s="9"/>
      <c r="G23" s="9">
        <v>1</v>
      </c>
      <c r="H23" s="9"/>
      <c r="I23" s="9"/>
      <c r="J23" s="9"/>
      <c r="K23" s="9"/>
      <c r="L23" s="9"/>
      <c r="M23" s="9"/>
      <c r="N23" s="9"/>
      <c r="O23" s="9"/>
      <c r="P23" s="9"/>
      <c r="Q23" s="9"/>
      <c r="R23" s="9"/>
      <c r="S23" s="9">
        <v>1</v>
      </c>
      <c r="T23" s="9"/>
      <c r="U23" s="9"/>
      <c r="V23" s="9">
        <v>1</v>
      </c>
      <c r="W23" s="9"/>
      <c r="X23" s="8">
        <v>758</v>
      </c>
      <c r="Y23" s="55"/>
      <c r="Z23" s="49">
        <v>0.41</v>
      </c>
      <c r="AA23" s="11">
        <v>2</v>
      </c>
      <c r="AB23" s="8">
        <v>12.6333333333333</v>
      </c>
      <c r="AC23" s="8"/>
      <c r="AD23" s="8"/>
      <c r="AE23" s="8">
        <v>12.6333333333333</v>
      </c>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3</v>
      </c>
      <c r="E25" s="9"/>
      <c r="F25" s="9"/>
      <c r="G25" s="9">
        <v>3</v>
      </c>
      <c r="H25" s="9"/>
      <c r="I25" s="9">
        <v>1</v>
      </c>
      <c r="J25" s="9"/>
      <c r="K25" s="9"/>
      <c r="L25" s="9">
        <v>1</v>
      </c>
      <c r="M25" s="9"/>
      <c r="N25" s="9">
        <v>1</v>
      </c>
      <c r="O25" s="9"/>
      <c r="P25" s="9"/>
      <c r="Q25" s="9">
        <v>1</v>
      </c>
      <c r="R25" s="9"/>
      <c r="S25" s="9">
        <v>3</v>
      </c>
      <c r="T25" s="9"/>
      <c r="U25" s="9"/>
      <c r="V25" s="9">
        <v>3</v>
      </c>
      <c r="W25" s="9"/>
      <c r="X25" s="8">
        <v>765</v>
      </c>
      <c r="Y25" s="55"/>
      <c r="Z25" s="49">
        <v>0.41</v>
      </c>
      <c r="AA25" s="11">
        <v>2</v>
      </c>
      <c r="AB25" s="8">
        <v>38.25</v>
      </c>
      <c r="AC25" s="8">
        <v>12.75</v>
      </c>
      <c r="AD25" s="8">
        <v>12.75</v>
      </c>
      <c r="AE25" s="8">
        <v>38.25</v>
      </c>
    </row>
    <row r="26" spans="1:31" ht="12.75">
      <c r="A26" s="8">
        <v>411010208</v>
      </c>
      <c r="B26" s="66" t="s">
        <v>33</v>
      </c>
      <c r="C26" s="10"/>
      <c r="D26" s="9">
        <v>1</v>
      </c>
      <c r="E26" s="9"/>
      <c r="F26" s="9"/>
      <c r="G26" s="9">
        <v>1</v>
      </c>
      <c r="H26" s="9"/>
      <c r="I26" s="9">
        <v>4</v>
      </c>
      <c r="J26" s="9">
        <v>1</v>
      </c>
      <c r="K26" s="9"/>
      <c r="L26" s="9">
        <v>3</v>
      </c>
      <c r="M26" s="9"/>
      <c r="N26" s="9">
        <v>2</v>
      </c>
      <c r="O26" s="9">
        <v>1</v>
      </c>
      <c r="P26" s="9"/>
      <c r="Q26" s="9">
        <v>1</v>
      </c>
      <c r="R26" s="9"/>
      <c r="S26" s="9">
        <v>3</v>
      </c>
      <c r="T26" s="9"/>
      <c r="U26" s="9"/>
      <c r="V26" s="9">
        <v>3</v>
      </c>
      <c r="W26" s="9"/>
      <c r="X26" s="8">
        <v>579</v>
      </c>
      <c r="Y26" s="55"/>
      <c r="Z26" s="49">
        <v>0.41</v>
      </c>
      <c r="AA26" s="11">
        <v>2</v>
      </c>
      <c r="AB26" s="8">
        <v>9.65</v>
      </c>
      <c r="AC26" s="8">
        <v>32.9065</v>
      </c>
      <c r="AD26" s="8">
        <v>13.6065</v>
      </c>
      <c r="AE26" s="8">
        <v>28.95</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16</v>
      </c>
      <c r="E29" s="9">
        <v>5</v>
      </c>
      <c r="F29" s="9"/>
      <c r="G29" s="9">
        <v>11</v>
      </c>
      <c r="H29" s="9"/>
      <c r="I29" s="9">
        <v>17</v>
      </c>
      <c r="J29" s="9">
        <v>9</v>
      </c>
      <c r="K29" s="9"/>
      <c r="L29" s="9">
        <v>8</v>
      </c>
      <c r="M29" s="9"/>
      <c r="N29" s="9">
        <v>24</v>
      </c>
      <c r="O29" s="9">
        <v>13</v>
      </c>
      <c r="P29" s="9"/>
      <c r="Q29" s="9">
        <v>11</v>
      </c>
      <c r="R29" s="9"/>
      <c r="S29" s="9">
        <v>9</v>
      </c>
      <c r="T29" s="9">
        <v>1</v>
      </c>
      <c r="U29" s="9"/>
      <c r="V29" s="9">
        <v>8</v>
      </c>
      <c r="W29" s="9"/>
      <c r="X29" s="8">
        <v>406</v>
      </c>
      <c r="Y29" s="55"/>
      <c r="Z29" s="49">
        <v>0.41</v>
      </c>
      <c r="AA29" s="11">
        <v>2</v>
      </c>
      <c r="AB29" s="8">
        <v>88.305</v>
      </c>
      <c r="AC29" s="8">
        <v>79.1023333333333</v>
      </c>
      <c r="AD29" s="8">
        <v>110.499666666667</v>
      </c>
      <c r="AE29" s="8">
        <v>56.9076666666667</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c r="A72" s="86">
        <v>411010502</v>
      </c>
      <c r="B72" s="89" t="s">
        <v>76</v>
      </c>
      <c r="C72" s="10"/>
      <c r="D72" s="9">
        <v>1</v>
      </c>
      <c r="E72" s="9"/>
      <c r="F72" s="9"/>
      <c r="G72" s="9">
        <v>1</v>
      </c>
      <c r="H72" s="9"/>
      <c r="I72" s="9"/>
      <c r="J72" s="9"/>
      <c r="K72" s="9"/>
      <c r="L72" s="9"/>
      <c r="M72" s="9"/>
      <c r="N72" s="9">
        <v>1</v>
      </c>
      <c r="O72" s="9"/>
      <c r="P72" s="9"/>
      <c r="Q72" s="9">
        <v>1</v>
      </c>
      <c r="R72" s="9"/>
      <c r="S72" s="9"/>
      <c r="T72" s="9"/>
      <c r="U72" s="9"/>
      <c r="V72" s="9"/>
      <c r="W72" s="9"/>
      <c r="X72" s="8">
        <v>557</v>
      </c>
      <c r="Y72" s="55"/>
      <c r="Z72" s="49">
        <v>0.41</v>
      </c>
      <c r="AA72" s="11">
        <v>2</v>
      </c>
      <c r="AB72" s="8">
        <v>9.28333333333333</v>
      </c>
      <c r="AC72" s="8"/>
      <c r="AD72" s="8">
        <v>9.28333333333333</v>
      </c>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c r="E79" s="9"/>
      <c r="F79" s="9"/>
      <c r="G79" s="9"/>
      <c r="H79" s="9"/>
      <c r="I79" s="9">
        <v>2</v>
      </c>
      <c r="J79" s="9"/>
      <c r="K79" s="9"/>
      <c r="L79" s="9">
        <v>2</v>
      </c>
      <c r="M79" s="9"/>
      <c r="N79" s="9"/>
      <c r="O79" s="9"/>
      <c r="P79" s="9"/>
      <c r="Q79" s="9"/>
      <c r="R79" s="9"/>
      <c r="S79" s="9">
        <v>2</v>
      </c>
      <c r="T79" s="9"/>
      <c r="U79" s="9"/>
      <c r="V79" s="9">
        <v>2</v>
      </c>
      <c r="W79" s="9"/>
      <c r="X79" s="8">
        <v>368</v>
      </c>
      <c r="Y79" s="55"/>
      <c r="Z79" s="49">
        <v>0.41</v>
      </c>
      <c r="AA79" s="11">
        <v>2</v>
      </c>
      <c r="AB79" s="8"/>
      <c r="AC79" s="8">
        <v>12.2666666666667</v>
      </c>
      <c r="AD79" s="8"/>
      <c r="AE79" s="8">
        <v>12.2666666666667</v>
      </c>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c r="A81" s="8">
        <v>411010511</v>
      </c>
      <c r="B81" s="66" t="s">
        <v>85</v>
      </c>
      <c r="C81" s="10"/>
      <c r="D81" s="9"/>
      <c r="E81" s="9"/>
      <c r="F81" s="9"/>
      <c r="G81" s="9"/>
      <c r="H81" s="9"/>
      <c r="I81" s="9">
        <v>1</v>
      </c>
      <c r="J81" s="9"/>
      <c r="K81" s="9"/>
      <c r="L81" s="9">
        <v>1</v>
      </c>
      <c r="M81" s="9"/>
      <c r="N81" s="9"/>
      <c r="O81" s="9"/>
      <c r="P81" s="9"/>
      <c r="Q81" s="9"/>
      <c r="R81" s="9"/>
      <c r="S81" s="9">
        <v>1</v>
      </c>
      <c r="T81" s="9"/>
      <c r="U81" s="9"/>
      <c r="V81" s="9">
        <v>1</v>
      </c>
      <c r="W81" s="9"/>
      <c r="X81" s="8">
        <v>312</v>
      </c>
      <c r="Y81" s="55"/>
      <c r="Z81" s="49">
        <v>0.41</v>
      </c>
      <c r="AA81" s="11">
        <v>2</v>
      </c>
      <c r="AB81" s="8"/>
      <c r="AC81" s="8">
        <v>5.2</v>
      </c>
      <c r="AD81" s="8"/>
      <c r="AE81" s="8">
        <v>5.2</v>
      </c>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23</v>
      </c>
      <c r="E104" s="9"/>
      <c r="F104" s="9"/>
      <c r="G104" s="9">
        <v>23</v>
      </c>
      <c r="H104" s="9"/>
      <c r="I104" s="9">
        <v>19</v>
      </c>
      <c r="J104" s="9">
        <v>4</v>
      </c>
      <c r="K104" s="9"/>
      <c r="L104" s="9">
        <v>15</v>
      </c>
      <c r="M104" s="9"/>
      <c r="N104" s="9">
        <v>23</v>
      </c>
      <c r="O104" s="9">
        <v>2</v>
      </c>
      <c r="P104" s="9"/>
      <c r="Q104" s="9">
        <v>21</v>
      </c>
      <c r="R104" s="9"/>
      <c r="S104" s="9">
        <v>19</v>
      </c>
      <c r="T104" s="9">
        <v>2</v>
      </c>
      <c r="U104" s="9"/>
      <c r="V104" s="9">
        <v>17</v>
      </c>
      <c r="W104" s="9"/>
      <c r="X104" s="8">
        <v>400</v>
      </c>
      <c r="Y104" s="55"/>
      <c r="Z104" s="49">
        <v>0.41</v>
      </c>
      <c r="AA104" s="11">
        <v>2</v>
      </c>
      <c r="AB104" s="8">
        <v>153.333333333333</v>
      </c>
      <c r="AC104" s="8">
        <v>110.933333333333</v>
      </c>
      <c r="AD104" s="8">
        <v>145.466666666667</v>
      </c>
      <c r="AE104" s="8">
        <v>118.8</v>
      </c>
    </row>
    <row r="105" spans="1:31" ht="12.75">
      <c r="A105" s="8">
        <v>411010602</v>
      </c>
      <c r="B105" s="66" t="s">
        <v>109</v>
      </c>
      <c r="C105" s="10"/>
      <c r="D105" s="9">
        <v>2</v>
      </c>
      <c r="E105" s="9">
        <v>1</v>
      </c>
      <c r="F105" s="9"/>
      <c r="G105" s="9">
        <v>1</v>
      </c>
      <c r="H105" s="9"/>
      <c r="I105" s="9">
        <v>1</v>
      </c>
      <c r="J105" s="9"/>
      <c r="K105" s="9"/>
      <c r="L105" s="9">
        <v>1</v>
      </c>
      <c r="M105" s="9"/>
      <c r="N105" s="9">
        <v>1</v>
      </c>
      <c r="O105" s="9">
        <v>1</v>
      </c>
      <c r="P105" s="9"/>
      <c r="Q105" s="9"/>
      <c r="R105" s="9"/>
      <c r="S105" s="9">
        <v>2</v>
      </c>
      <c r="T105" s="9"/>
      <c r="U105" s="9"/>
      <c r="V105" s="9">
        <v>2</v>
      </c>
      <c r="W105" s="9"/>
      <c r="X105" s="8">
        <v>481</v>
      </c>
      <c r="Y105" s="55"/>
      <c r="Z105" s="49">
        <v>0.41</v>
      </c>
      <c r="AA105" s="11">
        <v>2</v>
      </c>
      <c r="AB105" s="8">
        <v>11.3035</v>
      </c>
      <c r="AC105" s="8">
        <v>8.01666666666667</v>
      </c>
      <c r="AD105" s="8">
        <v>3.28683333333333</v>
      </c>
      <c r="AE105" s="8">
        <v>16.0333333333333</v>
      </c>
    </row>
    <row r="106" spans="1:31" ht="12.75">
      <c r="A106" s="8">
        <v>411010603</v>
      </c>
      <c r="B106" s="66" t="s">
        <v>110</v>
      </c>
      <c r="C106" s="10"/>
      <c r="D106" s="9">
        <v>3</v>
      </c>
      <c r="E106" s="9"/>
      <c r="F106" s="9"/>
      <c r="G106" s="9">
        <v>3</v>
      </c>
      <c r="H106" s="9"/>
      <c r="I106" s="9">
        <v>1</v>
      </c>
      <c r="J106" s="9">
        <v>1</v>
      </c>
      <c r="K106" s="9"/>
      <c r="L106" s="9"/>
      <c r="M106" s="9"/>
      <c r="N106" s="9">
        <v>2</v>
      </c>
      <c r="O106" s="9">
        <v>1</v>
      </c>
      <c r="P106" s="9"/>
      <c r="Q106" s="9">
        <v>1</v>
      </c>
      <c r="R106" s="9"/>
      <c r="S106" s="9">
        <v>2</v>
      </c>
      <c r="T106" s="9"/>
      <c r="U106" s="9"/>
      <c r="V106" s="9">
        <v>2</v>
      </c>
      <c r="W106" s="9"/>
      <c r="X106" s="8">
        <v>639</v>
      </c>
      <c r="Y106" s="55"/>
      <c r="Z106" s="49">
        <v>0.41</v>
      </c>
      <c r="AA106" s="11">
        <v>2</v>
      </c>
      <c r="AB106" s="8">
        <v>31.95</v>
      </c>
      <c r="AC106" s="8">
        <v>4.3665</v>
      </c>
      <c r="AD106" s="8">
        <v>15.0165</v>
      </c>
      <c r="AE106" s="8">
        <v>21.3</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c r="A108" s="8">
        <v>411010605</v>
      </c>
      <c r="B108" s="66" t="s">
        <v>112</v>
      </c>
      <c r="C108" s="10"/>
      <c r="D108" s="9">
        <v>1</v>
      </c>
      <c r="E108" s="9"/>
      <c r="F108" s="9"/>
      <c r="G108" s="9">
        <v>1</v>
      </c>
      <c r="H108" s="9"/>
      <c r="I108" s="9"/>
      <c r="J108" s="9"/>
      <c r="K108" s="9"/>
      <c r="L108" s="9"/>
      <c r="M108" s="9"/>
      <c r="N108" s="9">
        <v>1</v>
      </c>
      <c r="O108" s="9"/>
      <c r="P108" s="9"/>
      <c r="Q108" s="9">
        <v>1</v>
      </c>
      <c r="R108" s="9"/>
      <c r="S108" s="9"/>
      <c r="T108" s="9"/>
      <c r="U108" s="9"/>
      <c r="V108" s="9"/>
      <c r="W108" s="9"/>
      <c r="X108" s="8">
        <v>620</v>
      </c>
      <c r="Y108" s="55"/>
      <c r="Z108" s="49">
        <v>0.41</v>
      </c>
      <c r="AA108" s="11">
        <v>2</v>
      </c>
      <c r="AB108" s="8">
        <v>10.3333333333333</v>
      </c>
      <c r="AC108" s="8"/>
      <c r="AD108" s="8">
        <v>10.3333333333333</v>
      </c>
      <c r="AE108" s="8"/>
    </row>
    <row r="109" spans="1:31" ht="12.75">
      <c r="A109" s="8">
        <v>411010606</v>
      </c>
      <c r="B109" s="66" t="s">
        <v>113</v>
      </c>
      <c r="C109" s="10"/>
      <c r="D109" s="9">
        <v>5</v>
      </c>
      <c r="E109" s="9">
        <v>1</v>
      </c>
      <c r="F109" s="9"/>
      <c r="G109" s="9">
        <v>4</v>
      </c>
      <c r="H109" s="9"/>
      <c r="I109" s="9">
        <v>4</v>
      </c>
      <c r="J109" s="9"/>
      <c r="K109" s="9"/>
      <c r="L109" s="9">
        <v>4</v>
      </c>
      <c r="M109" s="9"/>
      <c r="N109" s="9">
        <v>3</v>
      </c>
      <c r="O109" s="9">
        <v>1</v>
      </c>
      <c r="P109" s="9"/>
      <c r="Q109" s="9">
        <v>2</v>
      </c>
      <c r="R109" s="9"/>
      <c r="S109" s="9">
        <v>6</v>
      </c>
      <c r="T109" s="9"/>
      <c r="U109" s="9"/>
      <c r="V109" s="9">
        <v>6</v>
      </c>
      <c r="W109" s="9"/>
      <c r="X109" s="8">
        <v>500</v>
      </c>
      <c r="Y109" s="55"/>
      <c r="Z109" s="49">
        <v>0.41</v>
      </c>
      <c r="AA109" s="11">
        <v>2</v>
      </c>
      <c r="AB109" s="8">
        <v>36.75</v>
      </c>
      <c r="AC109" s="8">
        <v>33.3333333333333</v>
      </c>
      <c r="AD109" s="8">
        <v>20.0833333333333</v>
      </c>
      <c r="AE109" s="8">
        <v>50</v>
      </c>
    </row>
    <row r="110" spans="1:31" ht="25.5">
      <c r="A110" s="8">
        <v>411010607</v>
      </c>
      <c r="B110" s="66" t="s">
        <v>114</v>
      </c>
      <c r="C110" s="10"/>
      <c r="D110" s="9">
        <v>1</v>
      </c>
      <c r="E110" s="9"/>
      <c r="F110" s="9"/>
      <c r="G110" s="9">
        <v>1</v>
      </c>
      <c r="H110" s="9"/>
      <c r="I110" s="9">
        <v>4</v>
      </c>
      <c r="J110" s="9">
        <v>1</v>
      </c>
      <c r="K110" s="9"/>
      <c r="L110" s="9">
        <v>3</v>
      </c>
      <c r="M110" s="9"/>
      <c r="N110" s="9">
        <v>2</v>
      </c>
      <c r="O110" s="9">
        <v>1</v>
      </c>
      <c r="P110" s="9"/>
      <c r="Q110" s="9">
        <v>1</v>
      </c>
      <c r="R110" s="9"/>
      <c r="S110" s="9">
        <v>3</v>
      </c>
      <c r="T110" s="9"/>
      <c r="U110" s="9"/>
      <c r="V110" s="9">
        <v>3</v>
      </c>
      <c r="W110" s="9"/>
      <c r="X110" s="8">
        <v>857</v>
      </c>
      <c r="Y110" s="55"/>
      <c r="Z110" s="49">
        <v>0.41</v>
      </c>
      <c r="AA110" s="11">
        <v>2</v>
      </c>
      <c r="AB110" s="8">
        <v>14.2833333333333</v>
      </c>
      <c r="AC110" s="8">
        <v>48.7061666666667</v>
      </c>
      <c r="AD110" s="8">
        <v>20.1395</v>
      </c>
      <c r="AE110" s="8">
        <v>42.85</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c r="A113" s="8">
        <v>411010610</v>
      </c>
      <c r="B113" s="66" t="s">
        <v>117</v>
      </c>
      <c r="C113" s="10"/>
      <c r="D113" s="9">
        <v>1</v>
      </c>
      <c r="E113" s="9"/>
      <c r="F113" s="9"/>
      <c r="G113" s="9">
        <v>1</v>
      </c>
      <c r="H113" s="9"/>
      <c r="I113" s="9"/>
      <c r="J113" s="9"/>
      <c r="K113" s="9"/>
      <c r="L113" s="9"/>
      <c r="M113" s="9"/>
      <c r="N113" s="9">
        <v>1</v>
      </c>
      <c r="O113" s="9"/>
      <c r="P113" s="9"/>
      <c r="Q113" s="9">
        <v>1</v>
      </c>
      <c r="R113" s="9"/>
      <c r="S113" s="9"/>
      <c r="T113" s="9"/>
      <c r="U113" s="9"/>
      <c r="V113" s="9"/>
      <c r="W113" s="9"/>
      <c r="X113" s="8">
        <v>444</v>
      </c>
      <c r="Y113" s="55"/>
      <c r="Z113" s="49">
        <v>0.41</v>
      </c>
      <c r="AA113" s="11">
        <v>2</v>
      </c>
      <c r="AB113" s="8">
        <v>7.4</v>
      </c>
      <c r="AC113" s="8"/>
      <c r="AD113" s="8">
        <v>7.4</v>
      </c>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c r="A152" s="8">
        <v>411010732</v>
      </c>
      <c r="B152" s="66" t="s">
        <v>156</v>
      </c>
      <c r="C152" s="10"/>
      <c r="D152" s="9">
        <v>1</v>
      </c>
      <c r="E152" s="9">
        <v>1</v>
      </c>
      <c r="F152" s="9"/>
      <c r="G152" s="9"/>
      <c r="H152" s="9"/>
      <c r="I152" s="9"/>
      <c r="J152" s="9"/>
      <c r="K152" s="9"/>
      <c r="L152" s="9"/>
      <c r="M152" s="9"/>
      <c r="N152" s="9">
        <v>1</v>
      </c>
      <c r="O152" s="9">
        <v>1</v>
      </c>
      <c r="P152" s="9"/>
      <c r="Q152" s="9"/>
      <c r="R152" s="9"/>
      <c r="S152" s="9"/>
      <c r="T152" s="9"/>
      <c r="U152" s="9"/>
      <c r="V152" s="9"/>
      <c r="W152" s="9"/>
      <c r="X152" s="8">
        <v>629</v>
      </c>
      <c r="Y152" s="55"/>
      <c r="Z152" s="49">
        <v>0.41</v>
      </c>
      <c r="AA152" s="11">
        <v>2</v>
      </c>
      <c r="AB152" s="8">
        <v>4.29816666666667</v>
      </c>
      <c r="AC152" s="8"/>
      <c r="AD152" s="8">
        <v>4.29816666666667</v>
      </c>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c r="E174" s="9"/>
      <c r="F174" s="9"/>
      <c r="G174" s="9"/>
      <c r="H174" s="9"/>
      <c r="I174" s="9">
        <v>1</v>
      </c>
      <c r="J174" s="9"/>
      <c r="K174" s="9"/>
      <c r="L174" s="9">
        <v>1</v>
      </c>
      <c r="M174" s="9"/>
      <c r="N174" s="9"/>
      <c r="O174" s="9"/>
      <c r="P174" s="9"/>
      <c r="Q174" s="9"/>
      <c r="R174" s="9"/>
      <c r="S174" s="9">
        <v>1</v>
      </c>
      <c r="T174" s="9"/>
      <c r="U174" s="9"/>
      <c r="V174" s="9">
        <v>1</v>
      </c>
      <c r="W174" s="9"/>
      <c r="X174" s="8">
        <v>463</v>
      </c>
      <c r="Y174" s="55"/>
      <c r="Z174" s="49">
        <v>0.41</v>
      </c>
      <c r="AA174" s="11">
        <v>2</v>
      </c>
      <c r="AB174" s="8"/>
      <c r="AC174" s="8">
        <v>7.71666666666667</v>
      </c>
      <c r="AD174" s="8"/>
      <c r="AE174" s="8">
        <v>7.71666666666667</v>
      </c>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c r="A185" s="8">
        <v>411010901</v>
      </c>
      <c r="B185" s="66" t="s">
        <v>187</v>
      </c>
      <c r="C185" s="10"/>
      <c r="D185" s="9"/>
      <c r="E185" s="9"/>
      <c r="F185" s="9"/>
      <c r="G185" s="9"/>
      <c r="H185" s="9"/>
      <c r="I185" s="9">
        <v>1</v>
      </c>
      <c r="J185" s="9">
        <v>1</v>
      </c>
      <c r="K185" s="9"/>
      <c r="L185" s="9"/>
      <c r="M185" s="9"/>
      <c r="N185" s="9">
        <v>1</v>
      </c>
      <c r="O185" s="9">
        <v>1</v>
      </c>
      <c r="P185" s="9"/>
      <c r="Q185" s="9"/>
      <c r="R185" s="9"/>
      <c r="S185" s="9"/>
      <c r="T185" s="9"/>
      <c r="U185" s="9"/>
      <c r="V185" s="9"/>
      <c r="W185" s="9"/>
      <c r="X185" s="8">
        <v>991</v>
      </c>
      <c r="Y185" s="55"/>
      <c r="Z185" s="49">
        <v>0.41</v>
      </c>
      <c r="AA185" s="11">
        <v>2</v>
      </c>
      <c r="AB185" s="8"/>
      <c r="AC185" s="8">
        <v>6.77183333333333</v>
      </c>
      <c r="AD185" s="8">
        <v>6.77183333333333</v>
      </c>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v>1</v>
      </c>
      <c r="E198" s="9">
        <v>1</v>
      </c>
      <c r="F198" s="9"/>
      <c r="G198" s="9"/>
      <c r="H198" s="9"/>
      <c r="I198" s="9">
        <v>2</v>
      </c>
      <c r="J198" s="9">
        <v>1</v>
      </c>
      <c r="K198" s="9"/>
      <c r="L198" s="9">
        <v>1</v>
      </c>
      <c r="M198" s="9"/>
      <c r="N198" s="9">
        <v>2</v>
      </c>
      <c r="O198" s="9">
        <v>2</v>
      </c>
      <c r="P198" s="9"/>
      <c r="Q198" s="9"/>
      <c r="R198" s="9"/>
      <c r="S198" s="9">
        <v>1</v>
      </c>
      <c r="T198" s="9"/>
      <c r="U198" s="9"/>
      <c r="V198" s="9">
        <v>1</v>
      </c>
      <c r="W198" s="9"/>
      <c r="X198" s="8">
        <v>368</v>
      </c>
      <c r="Y198" s="55"/>
      <c r="Z198" s="49">
        <v>0.41</v>
      </c>
      <c r="AA198" s="11">
        <v>2</v>
      </c>
      <c r="AB198" s="8">
        <v>2.51466666666667</v>
      </c>
      <c r="AC198" s="8">
        <v>8.648</v>
      </c>
      <c r="AD198" s="8">
        <v>5.02933333333333</v>
      </c>
      <c r="AE198" s="8">
        <v>6.13333333333333</v>
      </c>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c r="A215" s="86">
        <v>411011002</v>
      </c>
      <c r="B215" s="89" t="s">
        <v>214</v>
      </c>
      <c r="C215" s="10"/>
      <c r="D215" s="9">
        <v>1</v>
      </c>
      <c r="E215" s="9"/>
      <c r="F215" s="9"/>
      <c r="G215" s="9">
        <v>1</v>
      </c>
      <c r="H215" s="9"/>
      <c r="I215" s="9"/>
      <c r="J215" s="9"/>
      <c r="K215" s="9"/>
      <c r="L215" s="9"/>
      <c r="M215" s="9"/>
      <c r="N215" s="9"/>
      <c r="O215" s="9"/>
      <c r="P215" s="9"/>
      <c r="Q215" s="9"/>
      <c r="R215" s="9"/>
      <c r="S215" s="9">
        <v>1</v>
      </c>
      <c r="T215" s="9"/>
      <c r="U215" s="9"/>
      <c r="V215" s="9">
        <v>1</v>
      </c>
      <c r="W215" s="9"/>
      <c r="X215" s="8">
        <v>532</v>
      </c>
      <c r="Y215" s="55"/>
      <c r="Z215" s="49">
        <v>0.41</v>
      </c>
      <c r="AA215" s="11">
        <v>2</v>
      </c>
      <c r="AB215" s="8">
        <v>8.86666666666667</v>
      </c>
      <c r="AC215" s="8"/>
      <c r="AD215" s="8"/>
      <c r="AE215" s="8">
        <v>8.86666666666667</v>
      </c>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5</v>
      </c>
      <c r="E231" s="9">
        <v>1</v>
      </c>
      <c r="F231" s="9"/>
      <c r="G231" s="9">
        <v>4</v>
      </c>
      <c r="H231" s="9"/>
      <c r="I231" s="9">
        <v>5</v>
      </c>
      <c r="J231" s="9"/>
      <c r="K231" s="9"/>
      <c r="L231" s="9">
        <v>5</v>
      </c>
      <c r="M231" s="9"/>
      <c r="N231" s="9">
        <v>4</v>
      </c>
      <c r="O231" s="9">
        <v>1</v>
      </c>
      <c r="P231" s="9"/>
      <c r="Q231" s="9">
        <v>3</v>
      </c>
      <c r="R231" s="9"/>
      <c r="S231" s="9">
        <v>6</v>
      </c>
      <c r="T231" s="9"/>
      <c r="U231" s="9"/>
      <c r="V231" s="9">
        <v>6</v>
      </c>
      <c r="W231" s="9"/>
      <c r="X231" s="8">
        <v>676</v>
      </c>
      <c r="Y231" s="55"/>
      <c r="Z231" s="49">
        <v>0.41</v>
      </c>
      <c r="AA231" s="11">
        <v>2</v>
      </c>
      <c r="AB231" s="8">
        <v>49.686</v>
      </c>
      <c r="AC231" s="8">
        <v>56.3333333333333</v>
      </c>
      <c r="AD231" s="8">
        <v>38.4193333333333</v>
      </c>
      <c r="AE231" s="8">
        <v>67.6</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3</v>
      </c>
      <c r="E234" s="9"/>
      <c r="F234" s="9"/>
      <c r="G234" s="9">
        <v>3</v>
      </c>
      <c r="H234" s="9"/>
      <c r="I234" s="9">
        <v>1</v>
      </c>
      <c r="J234" s="9"/>
      <c r="K234" s="9"/>
      <c r="L234" s="9">
        <v>1</v>
      </c>
      <c r="M234" s="9"/>
      <c r="N234" s="9">
        <v>1</v>
      </c>
      <c r="O234" s="9"/>
      <c r="P234" s="9"/>
      <c r="Q234" s="9">
        <v>1</v>
      </c>
      <c r="R234" s="9"/>
      <c r="S234" s="9">
        <v>3</v>
      </c>
      <c r="T234" s="9"/>
      <c r="U234" s="9"/>
      <c r="V234" s="9">
        <v>3</v>
      </c>
      <c r="W234" s="9"/>
      <c r="X234" s="8">
        <v>522</v>
      </c>
      <c r="Y234" s="55"/>
      <c r="Z234" s="49">
        <v>0.41</v>
      </c>
      <c r="AA234" s="11">
        <v>2</v>
      </c>
      <c r="AB234" s="8">
        <v>26.1</v>
      </c>
      <c r="AC234" s="8">
        <v>8.7</v>
      </c>
      <c r="AD234" s="8">
        <v>8.7</v>
      </c>
      <c r="AE234" s="8">
        <v>26.1</v>
      </c>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c r="A236" s="8">
        <v>411011117</v>
      </c>
      <c r="B236" s="66" t="s">
        <v>235</v>
      </c>
      <c r="C236" s="10"/>
      <c r="D236" s="9">
        <v>1</v>
      </c>
      <c r="E236" s="9"/>
      <c r="F236" s="9"/>
      <c r="G236" s="9">
        <v>1</v>
      </c>
      <c r="H236" s="9"/>
      <c r="I236" s="9"/>
      <c r="J236" s="9"/>
      <c r="K236" s="9"/>
      <c r="L236" s="9"/>
      <c r="M236" s="9"/>
      <c r="N236" s="9">
        <v>1</v>
      </c>
      <c r="O236" s="9"/>
      <c r="P236" s="9"/>
      <c r="Q236" s="9">
        <v>1</v>
      </c>
      <c r="R236" s="9"/>
      <c r="S236" s="9"/>
      <c r="T236" s="9"/>
      <c r="U236" s="9"/>
      <c r="V236" s="9"/>
      <c r="W236" s="9"/>
      <c r="X236" s="8">
        <v>450</v>
      </c>
      <c r="Y236" s="55"/>
      <c r="Z236" s="49">
        <v>0.41</v>
      </c>
      <c r="AA236" s="11">
        <v>2</v>
      </c>
      <c r="AB236" s="8">
        <v>7.5</v>
      </c>
      <c r="AC236" s="8"/>
      <c r="AD236" s="8">
        <v>7.5</v>
      </c>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v>2</v>
      </c>
      <c r="E243" s="9">
        <v>1</v>
      </c>
      <c r="F243" s="9"/>
      <c r="G243" s="9">
        <v>1</v>
      </c>
      <c r="H243" s="9"/>
      <c r="I243" s="9">
        <v>3</v>
      </c>
      <c r="J243" s="9"/>
      <c r="K243" s="9"/>
      <c r="L243" s="9">
        <v>3</v>
      </c>
      <c r="M243" s="9"/>
      <c r="N243" s="9">
        <v>2</v>
      </c>
      <c r="O243" s="9">
        <v>1</v>
      </c>
      <c r="P243" s="9"/>
      <c r="Q243" s="9">
        <v>1</v>
      </c>
      <c r="R243" s="9"/>
      <c r="S243" s="9">
        <v>3</v>
      </c>
      <c r="T243" s="9"/>
      <c r="U243" s="9"/>
      <c r="V243" s="9">
        <v>3</v>
      </c>
      <c r="W243" s="9"/>
      <c r="X243" s="8">
        <v>522</v>
      </c>
      <c r="Y243" s="55"/>
      <c r="Z243" s="49">
        <v>0.41</v>
      </c>
      <c r="AA243" s="11">
        <v>2</v>
      </c>
      <c r="AB243" s="8">
        <v>12.267</v>
      </c>
      <c r="AC243" s="8">
        <v>26.1</v>
      </c>
      <c r="AD243" s="8">
        <v>12.267</v>
      </c>
      <c r="AE243" s="8">
        <v>26.1</v>
      </c>
    </row>
    <row r="244" spans="1:31" ht="12.75">
      <c r="A244" s="8">
        <v>411011205</v>
      </c>
      <c r="B244" s="66" t="s">
        <v>243</v>
      </c>
      <c r="C244" s="10"/>
      <c r="D244" s="9">
        <v>1</v>
      </c>
      <c r="E244" s="9"/>
      <c r="F244" s="9"/>
      <c r="G244" s="9">
        <v>1</v>
      </c>
      <c r="H244" s="9"/>
      <c r="I244" s="9"/>
      <c r="J244" s="9"/>
      <c r="K244" s="9"/>
      <c r="L244" s="9"/>
      <c r="M244" s="9"/>
      <c r="N244" s="9">
        <v>1</v>
      </c>
      <c r="O244" s="9"/>
      <c r="P244" s="9"/>
      <c r="Q244" s="9">
        <v>1</v>
      </c>
      <c r="R244" s="9"/>
      <c r="S244" s="9"/>
      <c r="T244" s="9"/>
      <c r="U244" s="9"/>
      <c r="V244" s="9"/>
      <c r="W244" s="9"/>
      <c r="X244" s="8">
        <v>481</v>
      </c>
      <c r="Y244" s="55"/>
      <c r="Z244" s="49">
        <v>0.41</v>
      </c>
      <c r="AA244" s="11">
        <v>2</v>
      </c>
      <c r="AB244" s="8">
        <v>8.01666666666667</v>
      </c>
      <c r="AC244" s="8"/>
      <c r="AD244" s="8">
        <v>8.01666666666667</v>
      </c>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c r="A251" s="86">
        <v>411011212</v>
      </c>
      <c r="B251" s="89" t="s">
        <v>250</v>
      </c>
      <c r="C251" s="10"/>
      <c r="D251" s="9">
        <v>1</v>
      </c>
      <c r="E251" s="9"/>
      <c r="F251" s="9"/>
      <c r="G251" s="9">
        <v>1</v>
      </c>
      <c r="H251" s="9"/>
      <c r="I251" s="9"/>
      <c r="J251" s="9"/>
      <c r="K251" s="9"/>
      <c r="L251" s="9"/>
      <c r="M251" s="9"/>
      <c r="N251" s="9"/>
      <c r="O251" s="9"/>
      <c r="P251" s="9"/>
      <c r="Q251" s="9"/>
      <c r="R251" s="9"/>
      <c r="S251" s="9">
        <v>1</v>
      </c>
      <c r="T251" s="9"/>
      <c r="U251" s="9"/>
      <c r="V251" s="9">
        <v>1</v>
      </c>
      <c r="W251" s="9"/>
      <c r="X251" s="8">
        <v>588</v>
      </c>
      <c r="Y251" s="55"/>
      <c r="Z251" s="49">
        <v>0.41</v>
      </c>
      <c r="AA251" s="11">
        <v>2</v>
      </c>
      <c r="AB251" s="8">
        <v>9.8</v>
      </c>
      <c r="AC251" s="8"/>
      <c r="AD251" s="8"/>
      <c r="AE251" s="8">
        <v>9.8</v>
      </c>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4</v>
      </c>
      <c r="E258" s="9"/>
      <c r="F258" s="9"/>
      <c r="G258" s="9">
        <v>4</v>
      </c>
      <c r="H258" s="9"/>
      <c r="I258" s="9">
        <v>2</v>
      </c>
      <c r="J258" s="9"/>
      <c r="K258" s="9"/>
      <c r="L258" s="9">
        <v>2</v>
      </c>
      <c r="M258" s="9"/>
      <c r="N258" s="9">
        <v>1</v>
      </c>
      <c r="O258" s="9"/>
      <c r="P258" s="9"/>
      <c r="Q258" s="9">
        <v>1</v>
      </c>
      <c r="R258" s="9"/>
      <c r="S258" s="9">
        <v>5</v>
      </c>
      <c r="T258" s="9"/>
      <c r="U258" s="9"/>
      <c r="V258" s="9">
        <v>5</v>
      </c>
      <c r="W258" s="9"/>
      <c r="X258" s="8">
        <v>695</v>
      </c>
      <c r="Y258" s="55"/>
      <c r="Z258" s="49">
        <v>0.41</v>
      </c>
      <c r="AA258" s="11">
        <v>2</v>
      </c>
      <c r="AB258" s="8">
        <v>46.3333333333333</v>
      </c>
      <c r="AC258" s="8">
        <v>23.1666666666667</v>
      </c>
      <c r="AD258" s="8">
        <v>11.5833333333333</v>
      </c>
      <c r="AE258" s="8">
        <v>57.9166666666667</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8</v>
      </c>
      <c r="E260" s="9">
        <v>1</v>
      </c>
      <c r="F260" s="9"/>
      <c r="G260" s="9">
        <v>7</v>
      </c>
      <c r="H260" s="9"/>
      <c r="I260" s="9">
        <v>4</v>
      </c>
      <c r="J260" s="9">
        <v>1</v>
      </c>
      <c r="K260" s="9"/>
      <c r="L260" s="9">
        <v>3</v>
      </c>
      <c r="M260" s="9"/>
      <c r="N260" s="9">
        <v>9</v>
      </c>
      <c r="O260" s="9">
        <v>2</v>
      </c>
      <c r="P260" s="9"/>
      <c r="Q260" s="9">
        <v>7</v>
      </c>
      <c r="R260" s="9"/>
      <c r="S260" s="9">
        <v>3</v>
      </c>
      <c r="T260" s="9"/>
      <c r="U260" s="9"/>
      <c r="V260" s="9">
        <v>3</v>
      </c>
      <c r="W260" s="9"/>
      <c r="X260" s="8">
        <v>444</v>
      </c>
      <c r="Y260" s="55"/>
      <c r="Z260" s="49">
        <v>0.41</v>
      </c>
      <c r="AA260" s="11">
        <v>2</v>
      </c>
      <c r="AB260" s="8">
        <v>54.834</v>
      </c>
      <c r="AC260" s="8">
        <v>25.234</v>
      </c>
      <c r="AD260" s="8">
        <v>57.868</v>
      </c>
      <c r="AE260" s="8">
        <v>22.2</v>
      </c>
    </row>
    <row r="261" spans="1:31" ht="12.75">
      <c r="A261" s="8">
        <v>411011306</v>
      </c>
      <c r="B261" s="66" t="s">
        <v>258</v>
      </c>
      <c r="C261" s="10"/>
      <c r="D261" s="9">
        <v>3</v>
      </c>
      <c r="E261" s="9">
        <v>1</v>
      </c>
      <c r="F261" s="9"/>
      <c r="G261" s="9">
        <v>2</v>
      </c>
      <c r="H261" s="9"/>
      <c r="I261" s="9">
        <v>1</v>
      </c>
      <c r="J261" s="9">
        <v>1</v>
      </c>
      <c r="K261" s="9"/>
      <c r="L261" s="9"/>
      <c r="M261" s="9"/>
      <c r="N261" s="9">
        <v>2</v>
      </c>
      <c r="O261" s="9">
        <v>2</v>
      </c>
      <c r="P261" s="9"/>
      <c r="Q261" s="9"/>
      <c r="R261" s="9"/>
      <c r="S261" s="9">
        <v>2</v>
      </c>
      <c r="T261" s="9"/>
      <c r="U261" s="9"/>
      <c r="V261" s="9">
        <v>2</v>
      </c>
      <c r="W261" s="9"/>
      <c r="X261" s="8">
        <v>368</v>
      </c>
      <c r="Y261" s="55"/>
      <c r="Z261" s="49">
        <v>0.41</v>
      </c>
      <c r="AA261" s="11">
        <v>2</v>
      </c>
      <c r="AB261" s="8">
        <v>14.7813333333333</v>
      </c>
      <c r="AC261" s="8">
        <v>2.51466666666667</v>
      </c>
      <c r="AD261" s="8">
        <v>5.02933333333333</v>
      </c>
      <c r="AE261" s="8">
        <v>12.2666666666667</v>
      </c>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c r="A268" s="8">
        <v>411011313</v>
      </c>
      <c r="B268" s="66" t="s">
        <v>265</v>
      </c>
      <c r="C268" s="10"/>
      <c r="D268" s="9">
        <v>1</v>
      </c>
      <c r="E268" s="9"/>
      <c r="F268" s="9"/>
      <c r="G268" s="9">
        <v>1</v>
      </c>
      <c r="H268" s="9"/>
      <c r="I268" s="9">
        <v>1</v>
      </c>
      <c r="J268" s="9"/>
      <c r="K268" s="9"/>
      <c r="L268" s="9">
        <v>1</v>
      </c>
      <c r="M268" s="9"/>
      <c r="N268" s="9">
        <v>2</v>
      </c>
      <c r="O268" s="9"/>
      <c r="P268" s="9"/>
      <c r="Q268" s="9">
        <v>2</v>
      </c>
      <c r="R268" s="9"/>
      <c r="S268" s="9"/>
      <c r="T268" s="9"/>
      <c r="U268" s="9"/>
      <c r="V268" s="9"/>
      <c r="W268" s="9"/>
      <c r="X268" s="8">
        <v>469</v>
      </c>
      <c r="Y268" s="55"/>
      <c r="Z268" s="49">
        <v>0.41</v>
      </c>
      <c r="AA268" s="11">
        <v>2</v>
      </c>
      <c r="AB268" s="8">
        <v>7.81666666666667</v>
      </c>
      <c r="AC268" s="8">
        <v>7.81666666666667</v>
      </c>
      <c r="AD268" s="8">
        <v>15.6333333333333</v>
      </c>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c r="A295" s="8">
        <v>411011501</v>
      </c>
      <c r="B295" s="66" t="s">
        <v>292</v>
      </c>
      <c r="C295" s="10"/>
      <c r="D295" s="9"/>
      <c r="E295" s="9"/>
      <c r="F295" s="9"/>
      <c r="G295" s="9"/>
      <c r="H295" s="9"/>
      <c r="I295" s="9">
        <v>1</v>
      </c>
      <c r="J295" s="9">
        <v>1</v>
      </c>
      <c r="K295" s="9"/>
      <c r="L295" s="9"/>
      <c r="M295" s="9"/>
      <c r="N295" s="9"/>
      <c r="O295" s="9"/>
      <c r="P295" s="9"/>
      <c r="Q295" s="9"/>
      <c r="R295" s="9"/>
      <c r="S295" s="9">
        <v>1</v>
      </c>
      <c r="T295" s="9">
        <v>1</v>
      </c>
      <c r="U295" s="9"/>
      <c r="V295" s="9"/>
      <c r="W295" s="9"/>
      <c r="X295" s="8">
        <v>513</v>
      </c>
      <c r="Y295" s="55"/>
      <c r="Z295" s="49">
        <v>0.41</v>
      </c>
      <c r="AA295" s="11">
        <v>2</v>
      </c>
      <c r="AB295" s="8"/>
      <c r="AC295" s="8">
        <v>3.5055</v>
      </c>
      <c r="AD295" s="8"/>
      <c r="AE295" s="8">
        <v>3.5055</v>
      </c>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c r="A342" s="8">
        <v>411011708</v>
      </c>
      <c r="B342" s="66" t="s">
        <v>339</v>
      </c>
      <c r="C342" s="10"/>
      <c r="D342" s="9"/>
      <c r="E342" s="9"/>
      <c r="F342" s="9"/>
      <c r="G342" s="9"/>
      <c r="H342" s="9"/>
      <c r="I342" s="9">
        <v>1</v>
      </c>
      <c r="J342" s="9">
        <v>1</v>
      </c>
      <c r="K342" s="9"/>
      <c r="L342" s="9"/>
      <c r="M342" s="9"/>
      <c r="N342" s="9">
        <v>1</v>
      </c>
      <c r="O342" s="9">
        <v>1</v>
      </c>
      <c r="P342" s="9"/>
      <c r="Q342" s="9"/>
      <c r="R342" s="9"/>
      <c r="S342" s="9"/>
      <c r="T342" s="9"/>
      <c r="U342" s="9"/>
      <c r="V342" s="9"/>
      <c r="W342" s="9"/>
      <c r="X342" s="8">
        <v>953</v>
      </c>
      <c r="Y342" s="55"/>
      <c r="Z342" s="49">
        <v>0.41</v>
      </c>
      <c r="AA342" s="11">
        <v>2</v>
      </c>
      <c r="AB342" s="8"/>
      <c r="AC342" s="8">
        <v>6.51216666666667</v>
      </c>
      <c r="AD342" s="8">
        <v>6.51216666666667</v>
      </c>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v>1</v>
      </c>
      <c r="E346" s="9"/>
      <c r="F346" s="9"/>
      <c r="G346" s="9">
        <v>1</v>
      </c>
      <c r="H346" s="9"/>
      <c r="I346" s="9">
        <v>1</v>
      </c>
      <c r="J346" s="9"/>
      <c r="K346" s="9"/>
      <c r="L346" s="9">
        <v>1</v>
      </c>
      <c r="M346" s="9"/>
      <c r="N346" s="9">
        <v>2</v>
      </c>
      <c r="O346" s="9"/>
      <c r="P346" s="9"/>
      <c r="Q346" s="9">
        <v>2</v>
      </c>
      <c r="R346" s="9"/>
      <c r="S346" s="9"/>
      <c r="T346" s="9"/>
      <c r="U346" s="9"/>
      <c r="V346" s="9"/>
      <c r="W346" s="9"/>
      <c r="X346" s="8">
        <v>777</v>
      </c>
      <c r="Y346" s="55"/>
      <c r="Z346" s="49">
        <v>0.41</v>
      </c>
      <c r="AA346" s="11">
        <v>2</v>
      </c>
      <c r="AB346" s="8">
        <v>12.95</v>
      </c>
      <c r="AC346" s="8">
        <v>12.95</v>
      </c>
      <c r="AD346" s="8">
        <v>25.9</v>
      </c>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c r="A375" s="8">
        <v>411011820</v>
      </c>
      <c r="B375" s="66" t="s">
        <v>369</v>
      </c>
      <c r="C375" s="10"/>
      <c r="D375" s="9"/>
      <c r="E375" s="9"/>
      <c r="F375" s="9"/>
      <c r="G375" s="9"/>
      <c r="H375" s="9"/>
      <c r="I375" s="9">
        <v>1</v>
      </c>
      <c r="J375" s="9">
        <v>1</v>
      </c>
      <c r="K375" s="9"/>
      <c r="L375" s="9"/>
      <c r="M375" s="9"/>
      <c r="N375" s="9">
        <v>1</v>
      </c>
      <c r="O375" s="9">
        <v>1</v>
      </c>
      <c r="P375" s="9"/>
      <c r="Q375" s="9"/>
      <c r="R375" s="9"/>
      <c r="S375" s="9"/>
      <c r="T375" s="9"/>
      <c r="U375" s="9"/>
      <c r="V375" s="9"/>
      <c r="W375" s="9"/>
      <c r="X375" s="8">
        <v>387</v>
      </c>
      <c r="Y375" s="55"/>
      <c r="Z375" s="49">
        <v>0.41</v>
      </c>
      <c r="AA375" s="11">
        <v>2</v>
      </c>
      <c r="AB375" s="8"/>
      <c r="AC375" s="8">
        <v>2.6445</v>
      </c>
      <c r="AD375" s="8">
        <v>2.6445</v>
      </c>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2</v>
      </c>
      <c r="E440" s="69">
        <f>SUM(E441:E494)</f>
        <v>0</v>
      </c>
      <c r="F440" s="69">
        <f>SUM(F441:F494)</f>
        <v>0</v>
      </c>
      <c r="G440" s="69">
        <f>SUM(G441:G494)</f>
        <v>2</v>
      </c>
      <c r="H440" s="69">
        <f>SUM(H441:H494)</f>
        <v>0</v>
      </c>
      <c r="I440" s="69">
        <f>SUM(J440:M440)</f>
        <v>56</v>
      </c>
      <c r="J440" s="69">
        <f>SUM(J441:J494)</f>
        <v>10</v>
      </c>
      <c r="K440" s="69">
        <f>SUM(K441:K494)</f>
        <v>0</v>
      </c>
      <c r="L440" s="69">
        <f>SUM(L441:L494)</f>
        <v>46</v>
      </c>
      <c r="M440" s="69">
        <f>SUM(M441:M494)</f>
        <v>0</v>
      </c>
      <c r="N440" s="69">
        <f>SUM(O440:R440)</f>
        <v>58</v>
      </c>
      <c r="O440" s="69">
        <f>SUM(O441:O494)</f>
        <v>10</v>
      </c>
      <c r="P440" s="69">
        <f>SUM(P441:P494)</f>
        <v>0</v>
      </c>
      <c r="Q440" s="69">
        <f>SUM(Q441:Q494)</f>
        <v>48</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4</v>
      </c>
      <c r="AC440" s="74">
        <f>SUM(AC441:AC494)</f>
        <v>79.62833333333332</v>
      </c>
      <c r="AD440" s="74">
        <f>SUM(AD441:AD494)</f>
        <v>83.62833333333332</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c r="A455" s="8">
        <v>401140100</v>
      </c>
      <c r="B455" s="66" t="s">
        <v>449</v>
      </c>
      <c r="C455" s="10"/>
      <c r="D455" s="9"/>
      <c r="E455" s="9"/>
      <c r="F455" s="9"/>
      <c r="G455" s="9"/>
      <c r="H455" s="9"/>
      <c r="I455" s="9">
        <v>1</v>
      </c>
      <c r="J455" s="9"/>
      <c r="K455" s="9"/>
      <c r="L455" s="9">
        <v>1</v>
      </c>
      <c r="M455" s="9"/>
      <c r="N455" s="9">
        <v>1</v>
      </c>
      <c r="O455" s="9"/>
      <c r="P455" s="9"/>
      <c r="Q455" s="9">
        <v>1</v>
      </c>
      <c r="R455" s="9"/>
      <c r="S455" s="9"/>
      <c r="T455" s="9"/>
      <c r="U455" s="9"/>
      <c r="V455" s="9"/>
      <c r="W455" s="9"/>
      <c r="X455" s="8">
        <v>100</v>
      </c>
      <c r="Y455" s="55"/>
      <c r="Z455" s="49">
        <v>0.41</v>
      </c>
      <c r="AA455" s="11">
        <v>2</v>
      </c>
      <c r="AB455" s="8"/>
      <c r="AC455" s="8">
        <v>1.66666666666667</v>
      </c>
      <c r="AD455" s="8">
        <v>1.66666666666667</v>
      </c>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v>2</v>
      </c>
      <c r="E457" s="9"/>
      <c r="F457" s="9"/>
      <c r="G457" s="9">
        <v>2</v>
      </c>
      <c r="H457" s="9"/>
      <c r="I457" s="9">
        <v>4</v>
      </c>
      <c r="J457" s="9"/>
      <c r="K457" s="9"/>
      <c r="L457" s="9">
        <v>4</v>
      </c>
      <c r="M457" s="9"/>
      <c r="N457" s="9">
        <v>6</v>
      </c>
      <c r="O457" s="9"/>
      <c r="P457" s="9"/>
      <c r="Q457" s="9">
        <v>6</v>
      </c>
      <c r="R457" s="9"/>
      <c r="S457" s="9"/>
      <c r="T457" s="9"/>
      <c r="U457" s="9"/>
      <c r="V457" s="9"/>
      <c r="W457" s="9"/>
      <c r="X457" s="8">
        <v>120</v>
      </c>
      <c r="Y457" s="55"/>
      <c r="Z457" s="49">
        <v>0.41</v>
      </c>
      <c r="AA457" s="11">
        <v>2</v>
      </c>
      <c r="AB457" s="8">
        <v>4</v>
      </c>
      <c r="AC457" s="8">
        <v>8</v>
      </c>
      <c r="AD457" s="8">
        <v>12</v>
      </c>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c r="A462" s="8">
        <v>401150000</v>
      </c>
      <c r="B462" s="66" t="s">
        <v>456</v>
      </c>
      <c r="C462" s="10"/>
      <c r="D462" s="9"/>
      <c r="E462" s="9"/>
      <c r="F462" s="9"/>
      <c r="G462" s="9"/>
      <c r="H462" s="9"/>
      <c r="I462" s="9">
        <v>1</v>
      </c>
      <c r="J462" s="9"/>
      <c r="K462" s="9"/>
      <c r="L462" s="9">
        <v>1</v>
      </c>
      <c r="M462" s="9"/>
      <c r="N462" s="9">
        <v>1</v>
      </c>
      <c r="O462" s="9"/>
      <c r="P462" s="9"/>
      <c r="Q462" s="9">
        <v>1</v>
      </c>
      <c r="R462" s="9"/>
      <c r="S462" s="9"/>
      <c r="T462" s="9"/>
      <c r="U462" s="9"/>
      <c r="V462" s="9"/>
      <c r="W462" s="9"/>
      <c r="X462" s="8">
        <v>110</v>
      </c>
      <c r="Y462" s="55"/>
      <c r="Z462" s="49">
        <v>0.41</v>
      </c>
      <c r="AA462" s="11">
        <v>2</v>
      </c>
      <c r="AB462" s="8"/>
      <c r="AC462" s="8">
        <v>1.83333333333333</v>
      </c>
      <c r="AD462" s="8">
        <v>1.83333333333333</v>
      </c>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c r="A466" s="8">
        <v>401190000</v>
      </c>
      <c r="B466" s="66" t="s">
        <v>460</v>
      </c>
      <c r="C466" s="10"/>
      <c r="D466" s="9"/>
      <c r="E466" s="9"/>
      <c r="F466" s="9"/>
      <c r="G466" s="9"/>
      <c r="H466" s="9"/>
      <c r="I466" s="9">
        <v>1</v>
      </c>
      <c r="J466" s="9"/>
      <c r="K466" s="9"/>
      <c r="L466" s="9">
        <v>1</v>
      </c>
      <c r="M466" s="9"/>
      <c r="N466" s="9">
        <v>1</v>
      </c>
      <c r="O466" s="9"/>
      <c r="P466" s="9"/>
      <c r="Q466" s="9">
        <v>1</v>
      </c>
      <c r="R466" s="9"/>
      <c r="S466" s="9"/>
      <c r="T466" s="9"/>
      <c r="U466" s="9"/>
      <c r="V466" s="9"/>
      <c r="W466" s="9"/>
      <c r="X466" s="8">
        <v>60</v>
      </c>
      <c r="Y466" s="55"/>
      <c r="Z466" s="49">
        <v>0.41</v>
      </c>
      <c r="AA466" s="11">
        <v>2</v>
      </c>
      <c r="AB466" s="8"/>
      <c r="AC466" s="8">
        <v>1</v>
      </c>
      <c r="AD466" s="8">
        <v>1</v>
      </c>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c r="A469" s="8">
        <v>401220000</v>
      </c>
      <c r="B469" s="66" t="s">
        <v>463</v>
      </c>
      <c r="C469" s="10"/>
      <c r="D469" s="9"/>
      <c r="E469" s="9"/>
      <c r="F469" s="9"/>
      <c r="G469" s="9"/>
      <c r="H469" s="9"/>
      <c r="I469" s="9">
        <v>1</v>
      </c>
      <c r="J469" s="9"/>
      <c r="K469" s="9"/>
      <c r="L469" s="9">
        <v>1</v>
      </c>
      <c r="M469" s="9"/>
      <c r="N469" s="9">
        <v>1</v>
      </c>
      <c r="O469" s="9"/>
      <c r="P469" s="9"/>
      <c r="Q469" s="9">
        <v>1</v>
      </c>
      <c r="R469" s="9"/>
      <c r="S469" s="9"/>
      <c r="T469" s="9"/>
      <c r="U469" s="9"/>
      <c r="V469" s="9"/>
      <c r="W469" s="9"/>
      <c r="X469" s="8">
        <v>120</v>
      </c>
      <c r="Y469" s="55"/>
      <c r="Z469" s="49">
        <v>0.41</v>
      </c>
      <c r="AA469" s="11">
        <v>2</v>
      </c>
      <c r="AB469" s="8"/>
      <c r="AC469" s="8">
        <v>2</v>
      </c>
      <c r="AD469" s="8">
        <v>2</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25</v>
      </c>
      <c r="J471" s="9"/>
      <c r="K471" s="9"/>
      <c r="L471" s="9">
        <v>25</v>
      </c>
      <c r="M471" s="9"/>
      <c r="N471" s="9">
        <v>25</v>
      </c>
      <c r="O471" s="9"/>
      <c r="P471" s="9"/>
      <c r="Q471" s="9">
        <v>25</v>
      </c>
      <c r="R471" s="9"/>
      <c r="S471" s="9"/>
      <c r="T471" s="9"/>
      <c r="U471" s="9"/>
      <c r="V471" s="9"/>
      <c r="W471" s="9"/>
      <c r="X471" s="8">
        <v>90</v>
      </c>
      <c r="Y471" s="55"/>
      <c r="Z471" s="49">
        <v>0.41</v>
      </c>
      <c r="AA471" s="11">
        <v>2</v>
      </c>
      <c r="AB471" s="8"/>
      <c r="AC471" s="8">
        <v>37.5</v>
      </c>
      <c r="AD471" s="8">
        <v>37.5</v>
      </c>
      <c r="AE471" s="8"/>
    </row>
    <row r="472" spans="1:31" ht="12.75">
      <c r="A472" s="8">
        <v>401250000</v>
      </c>
      <c r="B472" s="66" t="s">
        <v>466</v>
      </c>
      <c r="C472" s="10"/>
      <c r="D472" s="9"/>
      <c r="E472" s="9"/>
      <c r="F472" s="9"/>
      <c r="G472" s="9"/>
      <c r="H472" s="9"/>
      <c r="I472" s="9">
        <v>9</v>
      </c>
      <c r="J472" s="9">
        <v>2</v>
      </c>
      <c r="K472" s="9"/>
      <c r="L472" s="9">
        <v>7</v>
      </c>
      <c r="M472" s="9"/>
      <c r="N472" s="9">
        <v>9</v>
      </c>
      <c r="O472" s="9">
        <v>2</v>
      </c>
      <c r="P472" s="9"/>
      <c r="Q472" s="9">
        <v>7</v>
      </c>
      <c r="R472" s="9"/>
      <c r="S472" s="9"/>
      <c r="T472" s="9"/>
      <c r="U472" s="9"/>
      <c r="V472" s="9"/>
      <c r="W472" s="9"/>
      <c r="X472" s="8">
        <v>120</v>
      </c>
      <c r="Y472" s="55"/>
      <c r="Z472" s="49">
        <v>0.41</v>
      </c>
      <c r="AA472" s="11">
        <v>2</v>
      </c>
      <c r="AB472" s="8"/>
      <c r="AC472" s="8">
        <v>15.64</v>
      </c>
      <c r="AD472" s="8">
        <v>15.64</v>
      </c>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5</v>
      </c>
      <c r="J475" s="9">
        <v>1</v>
      </c>
      <c r="K475" s="9"/>
      <c r="L475" s="9">
        <v>4</v>
      </c>
      <c r="M475" s="9"/>
      <c r="N475" s="9">
        <v>5</v>
      </c>
      <c r="O475" s="9">
        <v>1</v>
      </c>
      <c r="P475" s="9"/>
      <c r="Q475" s="9">
        <v>4</v>
      </c>
      <c r="R475" s="9"/>
      <c r="S475" s="9"/>
      <c r="T475" s="9"/>
      <c r="U475" s="9"/>
      <c r="V475" s="9"/>
      <c r="W475" s="9"/>
      <c r="X475" s="8">
        <v>60</v>
      </c>
      <c r="Y475" s="55"/>
      <c r="Z475" s="49">
        <v>0.41</v>
      </c>
      <c r="AA475" s="11">
        <v>2</v>
      </c>
      <c r="AB475" s="8"/>
      <c r="AC475" s="8">
        <v>4.41</v>
      </c>
      <c r="AD475" s="8">
        <v>4.41</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2</v>
      </c>
      <c r="J478" s="9"/>
      <c r="K478" s="9"/>
      <c r="L478" s="9">
        <v>2</v>
      </c>
      <c r="M478" s="9"/>
      <c r="N478" s="9">
        <v>2</v>
      </c>
      <c r="O478" s="9"/>
      <c r="P478" s="9"/>
      <c r="Q478" s="9">
        <v>2</v>
      </c>
      <c r="R478" s="9"/>
      <c r="S478" s="9"/>
      <c r="T478" s="9"/>
      <c r="U478" s="9"/>
      <c r="V478" s="9"/>
      <c r="W478" s="9"/>
      <c r="X478" s="8">
        <v>90</v>
      </c>
      <c r="Y478" s="55"/>
      <c r="Z478" s="49">
        <v>0.41</v>
      </c>
      <c r="AA478" s="11">
        <v>2</v>
      </c>
      <c r="AB478" s="8"/>
      <c r="AC478" s="8">
        <v>3</v>
      </c>
      <c r="AD478" s="8">
        <v>3</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110</v>
      </c>
      <c r="Y484" s="55"/>
      <c r="Z484" s="49">
        <v>0.41</v>
      </c>
      <c r="AA484" s="11">
        <v>2</v>
      </c>
      <c r="AB484" s="8"/>
      <c r="AC484" s="8"/>
      <c r="AD484" s="8"/>
      <c r="AE484" s="8"/>
    </row>
    <row r="485" spans="1:31" ht="25.5">
      <c r="A485" s="8">
        <v>402010100</v>
      </c>
      <c r="B485" s="66" t="s">
        <v>479</v>
      </c>
      <c r="C485" s="10"/>
      <c r="D485" s="9"/>
      <c r="E485" s="9"/>
      <c r="F485" s="9"/>
      <c r="G485" s="9"/>
      <c r="H485" s="9"/>
      <c r="I485" s="9">
        <v>4</v>
      </c>
      <c r="J485" s="9">
        <v>4</v>
      </c>
      <c r="K485" s="9"/>
      <c r="L485" s="9"/>
      <c r="M485" s="9"/>
      <c r="N485" s="9">
        <v>4</v>
      </c>
      <c r="O485" s="9">
        <v>4</v>
      </c>
      <c r="P485" s="9"/>
      <c r="Q485" s="9"/>
      <c r="R485" s="9"/>
      <c r="S485" s="9"/>
      <c r="T485" s="9"/>
      <c r="U485" s="9"/>
      <c r="V485" s="9"/>
      <c r="W485" s="9"/>
      <c r="X485" s="8">
        <v>85</v>
      </c>
      <c r="Y485" s="55"/>
      <c r="Z485" s="49">
        <v>0.41</v>
      </c>
      <c r="AA485" s="11">
        <v>2</v>
      </c>
      <c r="AB485" s="8"/>
      <c r="AC485" s="8">
        <v>2.32333333333333</v>
      </c>
      <c r="AD485" s="8">
        <v>2.32333333333333</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2</v>
      </c>
      <c r="J487" s="9">
        <v>2</v>
      </c>
      <c r="K487" s="9"/>
      <c r="L487" s="9"/>
      <c r="M487" s="9"/>
      <c r="N487" s="9">
        <v>2</v>
      </c>
      <c r="O487" s="9">
        <v>2</v>
      </c>
      <c r="P487" s="9"/>
      <c r="Q487" s="9"/>
      <c r="R487" s="9"/>
      <c r="S487" s="9"/>
      <c r="T487" s="9"/>
      <c r="U487" s="9"/>
      <c r="V487" s="9"/>
      <c r="W487" s="9"/>
      <c r="X487" s="8">
        <v>120</v>
      </c>
      <c r="Y487" s="55"/>
      <c r="Z487" s="49">
        <v>0.41</v>
      </c>
      <c r="AA487" s="11">
        <v>2</v>
      </c>
      <c r="AB487" s="8"/>
      <c r="AC487" s="8">
        <v>1.64</v>
      </c>
      <c r="AD487" s="8">
        <v>1.64</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c r="E493" s="9"/>
      <c r="F493" s="9"/>
      <c r="G493" s="9"/>
      <c r="H493" s="9"/>
      <c r="I493" s="9">
        <v>1</v>
      </c>
      <c r="J493" s="9">
        <v>1</v>
      </c>
      <c r="K493" s="9"/>
      <c r="L493" s="9"/>
      <c r="M493" s="9"/>
      <c r="N493" s="9">
        <v>1</v>
      </c>
      <c r="O493" s="9">
        <v>1</v>
      </c>
      <c r="P493" s="9"/>
      <c r="Q493" s="9"/>
      <c r="R493" s="9"/>
      <c r="S493" s="9"/>
      <c r="T493" s="9"/>
      <c r="U493" s="9"/>
      <c r="V493" s="9"/>
      <c r="W493" s="9"/>
      <c r="X493" s="8">
        <v>90</v>
      </c>
      <c r="Y493" s="55"/>
      <c r="Z493" s="49">
        <v>0.41</v>
      </c>
      <c r="AA493" s="11">
        <v>2</v>
      </c>
      <c r="AB493" s="8"/>
      <c r="AC493" s="8">
        <v>0.615</v>
      </c>
      <c r="AD493" s="8">
        <v>0.615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9</v>
      </c>
      <c r="E495" s="69">
        <f>SUM(E496:E522)</f>
        <v>0</v>
      </c>
      <c r="F495" s="69">
        <f>SUM(F496:F522)</f>
        <v>0</v>
      </c>
      <c r="G495" s="69">
        <f>SUM(G496:G522)</f>
        <v>9</v>
      </c>
      <c r="H495" s="69">
        <f>SUM(H496:H522)</f>
        <v>0</v>
      </c>
      <c r="I495" s="69">
        <f>SUM(J495:M495)</f>
        <v>28</v>
      </c>
      <c r="J495" s="69">
        <f>SUM(J496:J522)</f>
        <v>0</v>
      </c>
      <c r="K495" s="69">
        <f>SUM(K496:K522)</f>
        <v>0</v>
      </c>
      <c r="L495" s="69">
        <f>SUM(L496:L522)</f>
        <v>28</v>
      </c>
      <c r="M495" s="69">
        <f>SUM(M496:M522)</f>
        <v>0</v>
      </c>
      <c r="N495" s="69">
        <f>SUM(O495:R495)</f>
        <v>31</v>
      </c>
      <c r="O495" s="69">
        <f>SUM(O496:O522)</f>
        <v>0</v>
      </c>
      <c r="P495" s="69">
        <f>SUM(P496:P522)</f>
        <v>0</v>
      </c>
      <c r="Q495" s="69">
        <f>SUM(Q496:Q522)</f>
        <v>31</v>
      </c>
      <c r="R495" s="69">
        <f>SUM(R496:R522)</f>
        <v>0</v>
      </c>
      <c r="S495" s="69">
        <f>SUM(T495:W495)</f>
        <v>6</v>
      </c>
      <c r="T495" s="69">
        <f>SUM(T496:T522)</f>
        <v>0</v>
      </c>
      <c r="U495" s="69">
        <f>SUM(U496:U522)</f>
        <v>0</v>
      </c>
      <c r="V495" s="69">
        <f>SUM(V496:V522)</f>
        <v>6</v>
      </c>
      <c r="W495" s="69">
        <f>SUM(W496:W522)</f>
        <v>0</v>
      </c>
      <c r="X495" s="70" t="s">
        <v>1964</v>
      </c>
      <c r="Y495" s="71"/>
      <c r="Z495" s="72" t="s">
        <v>1964</v>
      </c>
      <c r="AA495" s="73" t="s">
        <v>1964</v>
      </c>
      <c r="AB495" s="74">
        <f>SUM(AB496:AB522)</f>
        <v>21.9333333333333</v>
      </c>
      <c r="AC495" s="74">
        <f>SUM(AC496:AC522)</f>
        <v>61.6666666666667</v>
      </c>
      <c r="AD495" s="74">
        <f>SUM(AD496:AD522)</f>
        <v>68.73333333333329</v>
      </c>
      <c r="AE495" s="74">
        <f>SUM(AE496:AE522)</f>
        <v>14.8666666666667</v>
      </c>
    </row>
    <row r="496" spans="1:31" ht="12.75">
      <c r="A496" s="8">
        <v>421010000</v>
      </c>
      <c r="B496" s="66" t="s">
        <v>489</v>
      </c>
      <c r="C496" s="10"/>
      <c r="D496" s="9">
        <v>1</v>
      </c>
      <c r="E496" s="9"/>
      <c r="F496" s="9"/>
      <c r="G496" s="9">
        <v>1</v>
      </c>
      <c r="H496" s="9"/>
      <c r="I496" s="9">
        <v>2</v>
      </c>
      <c r="J496" s="9"/>
      <c r="K496" s="9"/>
      <c r="L496" s="9">
        <v>2</v>
      </c>
      <c r="M496" s="9"/>
      <c r="N496" s="9">
        <v>2</v>
      </c>
      <c r="O496" s="9"/>
      <c r="P496" s="9"/>
      <c r="Q496" s="9">
        <v>2</v>
      </c>
      <c r="R496" s="9"/>
      <c r="S496" s="9">
        <v>1</v>
      </c>
      <c r="T496" s="9"/>
      <c r="U496" s="9"/>
      <c r="V496" s="9">
        <v>1</v>
      </c>
      <c r="W496" s="9"/>
      <c r="X496" s="8">
        <v>132</v>
      </c>
      <c r="Y496" s="55"/>
      <c r="Z496" s="49">
        <v>0.41</v>
      </c>
      <c r="AA496" s="11">
        <v>2</v>
      </c>
      <c r="AB496" s="8">
        <v>2.2</v>
      </c>
      <c r="AC496" s="8">
        <v>4.4</v>
      </c>
      <c r="AD496" s="8">
        <v>4.4</v>
      </c>
      <c r="AE496" s="8">
        <v>2.2</v>
      </c>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v>5</v>
      </c>
      <c r="E505" s="9"/>
      <c r="F505" s="9"/>
      <c r="G505" s="9">
        <v>5</v>
      </c>
      <c r="H505" s="9"/>
      <c r="I505" s="9">
        <v>7</v>
      </c>
      <c r="J505" s="9"/>
      <c r="K505" s="9"/>
      <c r="L505" s="9">
        <v>7</v>
      </c>
      <c r="M505" s="9"/>
      <c r="N505" s="9">
        <v>8</v>
      </c>
      <c r="O505" s="9"/>
      <c r="P505" s="9"/>
      <c r="Q505" s="9">
        <v>8</v>
      </c>
      <c r="R505" s="9"/>
      <c r="S505" s="9">
        <v>4</v>
      </c>
      <c r="T505" s="9"/>
      <c r="U505" s="9"/>
      <c r="V505" s="9">
        <v>4</v>
      </c>
      <c r="W505" s="9"/>
      <c r="X505" s="8">
        <v>160</v>
      </c>
      <c r="Y505" s="55"/>
      <c r="Z505" s="49">
        <v>0.41</v>
      </c>
      <c r="AA505" s="11">
        <v>2</v>
      </c>
      <c r="AB505" s="8">
        <v>13.3333333333333</v>
      </c>
      <c r="AC505" s="8">
        <v>18.6666666666667</v>
      </c>
      <c r="AD505" s="8">
        <v>21.3333333333333</v>
      </c>
      <c r="AE505" s="8">
        <v>10.6666666666667</v>
      </c>
    </row>
    <row r="506" spans="1:31" ht="25.5">
      <c r="A506" s="8">
        <v>421100010</v>
      </c>
      <c r="B506" s="66" t="s">
        <v>499</v>
      </c>
      <c r="C506" s="10"/>
      <c r="D506" s="9"/>
      <c r="E506" s="9"/>
      <c r="F506" s="9"/>
      <c r="G506" s="9"/>
      <c r="H506" s="9"/>
      <c r="I506" s="9">
        <v>11</v>
      </c>
      <c r="J506" s="9"/>
      <c r="K506" s="9"/>
      <c r="L506" s="9">
        <v>11</v>
      </c>
      <c r="M506" s="9"/>
      <c r="N506" s="9">
        <v>11</v>
      </c>
      <c r="O506" s="9"/>
      <c r="P506" s="9"/>
      <c r="Q506" s="9">
        <v>11</v>
      </c>
      <c r="R506" s="9"/>
      <c r="S506" s="9"/>
      <c r="T506" s="9"/>
      <c r="U506" s="9"/>
      <c r="V506" s="9"/>
      <c r="W506" s="9"/>
      <c r="X506" s="8">
        <v>120</v>
      </c>
      <c r="Y506" s="55"/>
      <c r="Z506" s="49">
        <v>0.41</v>
      </c>
      <c r="AA506" s="11">
        <v>2</v>
      </c>
      <c r="AB506" s="8"/>
      <c r="AC506" s="8">
        <v>22</v>
      </c>
      <c r="AD506" s="8">
        <v>22</v>
      </c>
      <c r="AE506" s="8"/>
    </row>
    <row r="507" spans="1:31" ht="25.5">
      <c r="A507" s="8">
        <v>421110011</v>
      </c>
      <c r="B507" s="66" t="s">
        <v>500</v>
      </c>
      <c r="C507" s="10"/>
      <c r="D507" s="9"/>
      <c r="E507" s="9"/>
      <c r="F507" s="9"/>
      <c r="G507" s="9"/>
      <c r="H507" s="9"/>
      <c r="I507" s="9">
        <v>2</v>
      </c>
      <c r="J507" s="9"/>
      <c r="K507" s="9"/>
      <c r="L507" s="9">
        <v>2</v>
      </c>
      <c r="M507" s="9"/>
      <c r="N507" s="9">
        <v>2</v>
      </c>
      <c r="O507" s="9"/>
      <c r="P507" s="9"/>
      <c r="Q507" s="9">
        <v>2</v>
      </c>
      <c r="R507" s="9"/>
      <c r="S507" s="9"/>
      <c r="T507" s="9"/>
      <c r="U507" s="9"/>
      <c r="V507" s="9"/>
      <c r="W507" s="9"/>
      <c r="X507" s="8">
        <v>120</v>
      </c>
      <c r="Y507" s="55"/>
      <c r="Z507" s="49">
        <v>0.41</v>
      </c>
      <c r="AA507" s="11">
        <v>2</v>
      </c>
      <c r="AB507" s="8"/>
      <c r="AC507" s="8">
        <v>4</v>
      </c>
      <c r="AD507" s="8">
        <v>4</v>
      </c>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3</v>
      </c>
      <c r="J516" s="9"/>
      <c r="K516" s="9"/>
      <c r="L516" s="9">
        <v>3</v>
      </c>
      <c r="M516" s="9"/>
      <c r="N516" s="9">
        <v>2</v>
      </c>
      <c r="O516" s="9"/>
      <c r="P516" s="9"/>
      <c r="Q516" s="9">
        <v>2</v>
      </c>
      <c r="R516" s="9"/>
      <c r="S516" s="9">
        <v>1</v>
      </c>
      <c r="T516" s="9"/>
      <c r="U516" s="9"/>
      <c r="V516" s="9">
        <v>1</v>
      </c>
      <c r="W516" s="9"/>
      <c r="X516" s="8">
        <v>120</v>
      </c>
      <c r="Y516" s="55"/>
      <c r="Z516" s="49">
        <v>0.41</v>
      </c>
      <c r="AA516" s="11">
        <v>2</v>
      </c>
      <c r="AB516" s="8"/>
      <c r="AC516" s="8">
        <v>6</v>
      </c>
      <c r="AD516" s="8">
        <v>4</v>
      </c>
      <c r="AE516" s="8">
        <v>2</v>
      </c>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c r="A519" s="8">
        <v>421230023</v>
      </c>
      <c r="B519" s="66" t="s">
        <v>512</v>
      </c>
      <c r="C519" s="10"/>
      <c r="D519" s="9">
        <v>1</v>
      </c>
      <c r="E519" s="9"/>
      <c r="F519" s="9"/>
      <c r="G519" s="9">
        <v>1</v>
      </c>
      <c r="H519" s="9"/>
      <c r="I519" s="9"/>
      <c r="J519" s="9"/>
      <c r="K519" s="9"/>
      <c r="L519" s="9"/>
      <c r="M519" s="9"/>
      <c r="N519" s="9">
        <v>1</v>
      </c>
      <c r="O519" s="9"/>
      <c r="P519" s="9"/>
      <c r="Q519" s="9">
        <v>1</v>
      </c>
      <c r="R519" s="9"/>
      <c r="S519" s="9"/>
      <c r="T519" s="9"/>
      <c r="U519" s="9"/>
      <c r="V519" s="9"/>
      <c r="W519" s="9"/>
      <c r="X519" s="8">
        <v>120</v>
      </c>
      <c r="Y519" s="55"/>
      <c r="Z519" s="49">
        <v>0.41</v>
      </c>
      <c r="AA519" s="11">
        <v>2</v>
      </c>
      <c r="AB519" s="8">
        <v>2</v>
      </c>
      <c r="AC519" s="8"/>
      <c r="AD519" s="8">
        <v>2</v>
      </c>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c r="A522" s="81">
        <v>441010000</v>
      </c>
      <c r="B522" s="82" t="s">
        <v>2004</v>
      </c>
      <c r="C522" s="10"/>
      <c r="D522" s="83">
        <v>2</v>
      </c>
      <c r="E522" s="83"/>
      <c r="F522" s="83"/>
      <c r="G522" s="83">
        <v>2</v>
      </c>
      <c r="H522" s="83"/>
      <c r="I522" s="83">
        <v>3</v>
      </c>
      <c r="J522" s="83"/>
      <c r="K522" s="83"/>
      <c r="L522" s="83">
        <v>3</v>
      </c>
      <c r="M522" s="83"/>
      <c r="N522" s="83">
        <v>5</v>
      </c>
      <c r="O522" s="83"/>
      <c r="P522" s="83"/>
      <c r="Q522" s="83">
        <v>5</v>
      </c>
      <c r="R522" s="83"/>
      <c r="S522" s="83"/>
      <c r="T522" s="83"/>
      <c r="U522" s="83"/>
      <c r="V522" s="83"/>
      <c r="W522" s="83"/>
      <c r="X522" s="81">
        <v>132</v>
      </c>
      <c r="Y522" s="55"/>
      <c r="Z522" s="84">
        <v>0.41</v>
      </c>
      <c r="AA522" s="85">
        <v>2</v>
      </c>
      <c r="AB522" s="81">
        <v>4.4</v>
      </c>
      <c r="AC522" s="81">
        <v>6.6</v>
      </c>
      <c r="AD522" s="81">
        <v>11</v>
      </c>
      <c r="AE522" s="81"/>
    </row>
    <row r="523" spans="1:31" ht="12.75">
      <c r="A523" s="74">
        <v>431010000</v>
      </c>
      <c r="B523" s="75" t="s">
        <v>515</v>
      </c>
      <c r="C523" s="68"/>
      <c r="D523" s="69"/>
      <c r="E523" s="69"/>
      <c r="F523" s="69"/>
      <c r="G523" s="69"/>
      <c r="H523" s="69"/>
      <c r="I523" s="69">
        <v>2</v>
      </c>
      <c r="J523" s="69"/>
      <c r="K523" s="69"/>
      <c r="L523" s="69">
        <v>2</v>
      </c>
      <c r="M523" s="69"/>
      <c r="N523" s="69">
        <v>2</v>
      </c>
      <c r="O523" s="69"/>
      <c r="P523" s="69"/>
      <c r="Q523" s="69">
        <v>2</v>
      </c>
      <c r="R523" s="69"/>
      <c r="S523" s="69"/>
      <c r="T523" s="69"/>
      <c r="U523" s="69"/>
      <c r="V523" s="69"/>
      <c r="W523" s="69"/>
      <c r="X523" s="74">
        <v>232</v>
      </c>
      <c r="Y523" s="76"/>
      <c r="Z523" s="77">
        <v>0.41</v>
      </c>
      <c r="AA523" s="78">
        <v>2</v>
      </c>
      <c r="AB523" s="74"/>
      <c r="AC523" s="74">
        <v>7.73333333333333</v>
      </c>
      <c r="AD523" s="74">
        <v>7.73333333333333</v>
      </c>
      <c r="AE523" s="74"/>
    </row>
    <row r="524" spans="1:31" ht="12.75">
      <c r="A524" s="74">
        <v>600060000</v>
      </c>
      <c r="B524" s="75" t="s">
        <v>516</v>
      </c>
      <c r="C524" s="68"/>
      <c r="D524" s="69"/>
      <c r="E524" s="69"/>
      <c r="F524" s="69"/>
      <c r="G524" s="69"/>
      <c r="H524" s="69"/>
      <c r="I524" s="69">
        <v>1</v>
      </c>
      <c r="J524" s="69">
        <v>1</v>
      </c>
      <c r="K524" s="69"/>
      <c r="L524" s="69"/>
      <c r="M524" s="69"/>
      <c r="N524" s="69">
        <v>1</v>
      </c>
      <c r="O524" s="69">
        <v>1</v>
      </c>
      <c r="P524" s="69"/>
      <c r="Q524" s="69"/>
      <c r="R524" s="69"/>
      <c r="S524" s="69"/>
      <c r="T524" s="69"/>
      <c r="U524" s="69"/>
      <c r="V524" s="69"/>
      <c r="W524" s="69"/>
      <c r="X524" s="74">
        <v>147</v>
      </c>
      <c r="Y524" s="76"/>
      <c r="Z524" s="77">
        <v>0.41</v>
      </c>
      <c r="AA524" s="78">
        <v>2</v>
      </c>
      <c r="AB524" s="74"/>
      <c r="AC524" s="74">
        <v>1.0045</v>
      </c>
      <c r="AD524" s="74">
        <v>1.0045</v>
      </c>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9</v>
      </c>
      <c r="J526" s="69"/>
      <c r="K526" s="69"/>
      <c r="L526" s="69">
        <v>9</v>
      </c>
      <c r="M526" s="69"/>
      <c r="N526" s="69">
        <v>8</v>
      </c>
      <c r="O526" s="69"/>
      <c r="P526" s="69"/>
      <c r="Q526" s="69">
        <v>8</v>
      </c>
      <c r="R526" s="69"/>
      <c r="S526" s="69">
        <v>1</v>
      </c>
      <c r="T526" s="69"/>
      <c r="U526" s="69"/>
      <c r="V526" s="69">
        <v>1</v>
      </c>
      <c r="W526" s="69"/>
      <c r="X526" s="74">
        <v>60</v>
      </c>
      <c r="Y526" s="76"/>
      <c r="Z526" s="77">
        <v>0.41</v>
      </c>
      <c r="AA526" s="78">
        <v>2</v>
      </c>
      <c r="AB526" s="74"/>
      <c r="AC526" s="74">
        <v>9</v>
      </c>
      <c r="AD526" s="74">
        <v>8</v>
      </c>
      <c r="AE526" s="74">
        <v>1</v>
      </c>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103</v>
      </c>
      <c r="E529" s="13">
        <f>E9+E440+E495+E523+E524+E525+E526+E527+E528</f>
        <v>13</v>
      </c>
      <c r="F529" s="13">
        <f>F9+F440+F495+F523+F524+F525+F526+F527+F528</f>
        <v>0</v>
      </c>
      <c r="G529" s="13">
        <f>G9+G440+G495+G523+G524+G525+G526+G527+G528</f>
        <v>90</v>
      </c>
      <c r="H529" s="13">
        <f>H9+H440+H495+H523+H524+H525+H526+H527+H528</f>
        <v>0</v>
      </c>
      <c r="I529" s="13">
        <f>SUM(J529:M529)</f>
        <v>175</v>
      </c>
      <c r="J529" s="13">
        <f>J9+J440+J495+J523+J524+J525+J526+J527+J528</f>
        <v>34</v>
      </c>
      <c r="K529" s="13">
        <f>K9+K440+K495+K523+K524+K525+K526+K527+K528</f>
        <v>0</v>
      </c>
      <c r="L529" s="13">
        <f>L9+L440+L495+L523+L524+L525+L526+L527+L528</f>
        <v>141</v>
      </c>
      <c r="M529" s="13">
        <f>M9+M440+M495+M523+M524+M525+M526+M527+M528</f>
        <v>0</v>
      </c>
      <c r="N529" s="13">
        <f>SUM(O529:R529)</f>
        <v>193</v>
      </c>
      <c r="O529" s="13">
        <f>O9+O440+O495+O523+O524+O525+O526+O527+O528</f>
        <v>43</v>
      </c>
      <c r="P529" s="13">
        <f>P9+P440+P495+P523+P524+P525+P526+P527+P528</f>
        <v>0</v>
      </c>
      <c r="Q529" s="13">
        <f>Q9+Q440+Q495+Q523+Q524+Q525+Q526+Q527+Q528</f>
        <v>150</v>
      </c>
      <c r="R529" s="13">
        <f>R9+R440+R495+R523+R524+R525+R526+R527+R528</f>
        <v>0</v>
      </c>
      <c r="S529" s="13">
        <f>SUM(T529:W529)</f>
        <v>85</v>
      </c>
      <c r="T529" s="13">
        <f>T9+T440+T495+T523+T524+T525+T526+T527+T528</f>
        <v>4</v>
      </c>
      <c r="U529" s="13">
        <f>U9+U440+U495+U523+U524+U525+U526+U527+U528</f>
        <v>0</v>
      </c>
      <c r="V529" s="13">
        <f>V9+V440+V495+V523+V524+V525+V526+V527+V528</f>
        <v>81</v>
      </c>
      <c r="W529" s="13">
        <f>W9+W440+W495+W523+W524+W525+W526+W527+W528</f>
        <v>0</v>
      </c>
      <c r="X529" s="38" t="s">
        <v>1964</v>
      </c>
      <c r="Y529" s="56"/>
      <c r="Z529" s="50" t="s">
        <v>1964</v>
      </c>
      <c r="AA529" s="44" t="s">
        <v>1964</v>
      </c>
      <c r="AB529" s="40">
        <f>AB9+AB440+AB495+AB523+AB524+AB525+AB526+AB527+AB528</f>
        <v>732.7396666666662</v>
      </c>
      <c r="AC529" s="40">
        <f>AC9+AC440+AC495+AC523+AC524+AC525+AC526+AC527+AC528</f>
        <v>705.2283333333332</v>
      </c>
      <c r="AD529" s="40">
        <f>AD9+AD440+AD495+AD523+AD524+AD525+AD526+AD527+AD528</f>
        <v>770.7048333333337</v>
      </c>
      <c r="AE529" s="40">
        <f>AE9+AE440+AE495+AE523+AE524+AE525+AE526+AE527+AE528</f>
        <v>667.2631666666668</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1</v>
      </c>
      <c r="E531" s="69">
        <f>SUM(E532:E719)</f>
        <v>1</v>
      </c>
      <c r="F531" s="69">
        <f>SUM(F532:F719)</f>
        <v>0</v>
      </c>
      <c r="G531" s="69">
        <f>SUM(G532:G719)</f>
        <v>0</v>
      </c>
      <c r="H531" s="69">
        <f>SUM(H532:H719)</f>
        <v>0</v>
      </c>
      <c r="I531" s="69">
        <f>SUM(J531:M531)</f>
        <v>10</v>
      </c>
      <c r="J531" s="69">
        <f>SUM(J532:J719)</f>
        <v>8</v>
      </c>
      <c r="K531" s="69">
        <f>SUM(K532:K719)</f>
        <v>0</v>
      </c>
      <c r="L531" s="69">
        <f>SUM(L532:L719)</f>
        <v>2</v>
      </c>
      <c r="M531" s="69">
        <f>SUM(M532:M719)</f>
        <v>0</v>
      </c>
      <c r="N531" s="69">
        <f>SUM(O531:R531)</f>
        <v>9</v>
      </c>
      <c r="O531" s="69">
        <f>SUM(O532:O719)</f>
        <v>9</v>
      </c>
      <c r="P531" s="69">
        <f>SUM(P532:P719)</f>
        <v>0</v>
      </c>
      <c r="Q531" s="69">
        <f>SUM(Q532:Q719)</f>
        <v>0</v>
      </c>
      <c r="R531" s="69">
        <f>SUM(R532:R719)</f>
        <v>0</v>
      </c>
      <c r="S531" s="69">
        <f>SUM(T531:W531)</f>
        <v>2</v>
      </c>
      <c r="T531" s="69">
        <f>SUM(T532:T719)</f>
        <v>0</v>
      </c>
      <c r="U531" s="69">
        <f>SUM(U532:U719)</f>
        <v>0</v>
      </c>
      <c r="V531" s="69">
        <f>SUM(V532:V719)</f>
        <v>2</v>
      </c>
      <c r="W531" s="69">
        <f>SUM(W532:W719)</f>
        <v>0</v>
      </c>
      <c r="X531" s="70" t="s">
        <v>1964</v>
      </c>
      <c r="Y531" s="71"/>
      <c r="Z531" s="72" t="s">
        <v>1964</v>
      </c>
      <c r="AA531" s="73" t="s">
        <v>1964</v>
      </c>
      <c r="AB531" s="74">
        <f>SUM(AB532:AB719)</f>
        <v>2.43266666666667</v>
      </c>
      <c r="AC531" s="74">
        <f>SUM(AC532:AC719)</f>
        <v>16.70966666666667</v>
      </c>
      <c r="AD531" s="74">
        <f>SUM(AD532:AD719)</f>
        <v>12.94233333333334</v>
      </c>
      <c r="AE531" s="74">
        <f>SUM(AE532:AE719)</f>
        <v>6.2</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c r="A635" s="8">
        <v>109020000</v>
      </c>
      <c r="B635" s="66" t="s">
        <v>604</v>
      </c>
      <c r="C635" s="10"/>
      <c r="D635" s="9">
        <v>1</v>
      </c>
      <c r="E635" s="9">
        <v>1</v>
      </c>
      <c r="F635" s="9"/>
      <c r="G635" s="9"/>
      <c r="H635" s="9"/>
      <c r="I635" s="9"/>
      <c r="J635" s="9"/>
      <c r="K635" s="9"/>
      <c r="L635" s="9"/>
      <c r="M635" s="9"/>
      <c r="N635" s="9">
        <v>1</v>
      </c>
      <c r="O635" s="9">
        <v>1</v>
      </c>
      <c r="P635" s="9"/>
      <c r="Q635" s="9"/>
      <c r="R635" s="9"/>
      <c r="S635" s="9"/>
      <c r="T635" s="9"/>
      <c r="U635" s="9"/>
      <c r="V635" s="9"/>
      <c r="W635" s="9"/>
      <c r="X635" s="8">
        <v>356</v>
      </c>
      <c r="Y635" s="55"/>
      <c r="Z635" s="49">
        <v>0.41</v>
      </c>
      <c r="AA635" s="11">
        <v>2</v>
      </c>
      <c r="AB635" s="8">
        <v>2.43266666666667</v>
      </c>
      <c r="AC635" s="8"/>
      <c r="AD635" s="8">
        <v>2.43266666666667</v>
      </c>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c r="E715" s="9"/>
      <c r="F715" s="9"/>
      <c r="G715" s="9"/>
      <c r="H715" s="9"/>
      <c r="I715" s="9">
        <v>9</v>
      </c>
      <c r="J715" s="9">
        <v>7</v>
      </c>
      <c r="K715" s="9"/>
      <c r="L715" s="9">
        <v>2</v>
      </c>
      <c r="M715" s="9"/>
      <c r="N715" s="9">
        <v>7</v>
      </c>
      <c r="O715" s="9">
        <v>7</v>
      </c>
      <c r="P715" s="9"/>
      <c r="Q715" s="9"/>
      <c r="R715" s="9"/>
      <c r="S715" s="9">
        <v>2</v>
      </c>
      <c r="T715" s="9"/>
      <c r="U715" s="9"/>
      <c r="V715" s="9">
        <v>2</v>
      </c>
      <c r="W715" s="9"/>
      <c r="X715" s="8">
        <v>186</v>
      </c>
      <c r="Y715" s="55"/>
      <c r="Z715" s="49">
        <v>0.41</v>
      </c>
      <c r="AA715" s="11">
        <v>2</v>
      </c>
      <c r="AB715" s="8"/>
      <c r="AC715" s="8">
        <v>15.097</v>
      </c>
      <c r="AD715" s="8">
        <v>8.897</v>
      </c>
      <c r="AE715" s="8">
        <v>6.2</v>
      </c>
    </row>
    <row r="716" spans="1:31" ht="12.75">
      <c r="A716" s="8">
        <v>113070200</v>
      </c>
      <c r="B716" s="66" t="s">
        <v>680</v>
      </c>
      <c r="C716" s="10"/>
      <c r="D716" s="9"/>
      <c r="E716" s="9"/>
      <c r="F716" s="9"/>
      <c r="G716" s="9"/>
      <c r="H716" s="9"/>
      <c r="I716" s="9">
        <v>1</v>
      </c>
      <c r="J716" s="9">
        <v>1</v>
      </c>
      <c r="K716" s="9"/>
      <c r="L716" s="9"/>
      <c r="M716" s="9"/>
      <c r="N716" s="9">
        <v>1</v>
      </c>
      <c r="O716" s="9">
        <v>1</v>
      </c>
      <c r="P716" s="9"/>
      <c r="Q716" s="9"/>
      <c r="R716" s="9"/>
      <c r="S716" s="9"/>
      <c r="T716" s="9"/>
      <c r="U716" s="9"/>
      <c r="V716" s="9"/>
      <c r="W716" s="9"/>
      <c r="X716" s="8">
        <v>236</v>
      </c>
      <c r="Y716" s="55"/>
      <c r="Z716" s="49">
        <v>0.41</v>
      </c>
      <c r="AA716" s="11">
        <v>2</v>
      </c>
      <c r="AB716" s="8"/>
      <c r="AC716" s="8">
        <v>1.61266666666667</v>
      </c>
      <c r="AD716" s="8">
        <v>1.61266666666667</v>
      </c>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v>2</v>
      </c>
      <c r="E721" s="69"/>
      <c r="F721" s="69"/>
      <c r="G721" s="69">
        <v>2</v>
      </c>
      <c r="H721" s="69"/>
      <c r="I721" s="69">
        <v>18</v>
      </c>
      <c r="J721" s="69"/>
      <c r="K721" s="69"/>
      <c r="L721" s="69">
        <v>18</v>
      </c>
      <c r="M721" s="69"/>
      <c r="N721" s="69">
        <v>20</v>
      </c>
      <c r="O721" s="69"/>
      <c r="P721" s="69"/>
      <c r="Q721" s="69">
        <v>20</v>
      </c>
      <c r="R721" s="69"/>
      <c r="S721" s="69"/>
      <c r="T721" s="69"/>
      <c r="U721" s="69"/>
      <c r="V721" s="69"/>
      <c r="W721" s="69"/>
      <c r="X721" s="74">
        <v>156</v>
      </c>
      <c r="Y721" s="76"/>
      <c r="Z721" s="77">
        <v>0.41</v>
      </c>
      <c r="AA721" s="78">
        <v>2</v>
      </c>
      <c r="AB721" s="74">
        <v>5.2</v>
      </c>
      <c r="AC721" s="74">
        <v>46.8</v>
      </c>
      <c r="AD721" s="74">
        <v>52</v>
      </c>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3</v>
      </c>
      <c r="E726" s="13">
        <f>E531+E720+E721+E722+E723+E724+E725</f>
        <v>1</v>
      </c>
      <c r="F726" s="13">
        <f>F531+F720+F721+F722+F723+F724+F725</f>
        <v>0</v>
      </c>
      <c r="G726" s="13">
        <f>G531+G720+G721+G722+G723+G724+G725</f>
        <v>2</v>
      </c>
      <c r="H726" s="13">
        <f>H531+H720+H721+H722+H723+H724+H725</f>
        <v>0</v>
      </c>
      <c r="I726" s="13">
        <f>SUM(J726:M726)</f>
        <v>28</v>
      </c>
      <c r="J726" s="13">
        <f>J531+J720+J721+J722+J723+J724+J725</f>
        <v>8</v>
      </c>
      <c r="K726" s="13">
        <f>K531+K720+K721+K722+K723+K724+K725</f>
        <v>0</v>
      </c>
      <c r="L726" s="13">
        <f>L531+L720+L721+L722+L723+L724+L725</f>
        <v>20</v>
      </c>
      <c r="M726" s="13">
        <f>M531+M720+M721+M722+M723+M724+M725</f>
        <v>0</v>
      </c>
      <c r="N726" s="13">
        <f>SUM(O726:R726)</f>
        <v>29</v>
      </c>
      <c r="O726" s="13">
        <f>O531+O720+O721+O722+O723+O724+O725</f>
        <v>9</v>
      </c>
      <c r="P726" s="13">
        <f>P531+P720+P721+P722+P723+P724+P725</f>
        <v>0</v>
      </c>
      <c r="Q726" s="13">
        <f>Q531+Q720+Q721+Q722+Q723+Q724+Q725</f>
        <v>20</v>
      </c>
      <c r="R726" s="13">
        <f>R531+R720+R721+R722+R723+R724+R725</f>
        <v>0</v>
      </c>
      <c r="S726" s="13">
        <f>SUM(T726:W726)</f>
        <v>2</v>
      </c>
      <c r="T726" s="13">
        <f>T531+T720+T721+T722+T723+T724+T725</f>
        <v>0</v>
      </c>
      <c r="U726" s="13">
        <f>U531+U720+U721+U722+U723+U724+U725</f>
        <v>0</v>
      </c>
      <c r="V726" s="13">
        <f>V531+V720+V721+V722+V723+V724+V725</f>
        <v>2</v>
      </c>
      <c r="W726" s="13">
        <f>W531+W720+W721+W722+W723+W724+W725</f>
        <v>0</v>
      </c>
      <c r="X726" s="38" t="s">
        <v>1964</v>
      </c>
      <c r="Y726" s="56"/>
      <c r="Z726" s="50" t="s">
        <v>1964</v>
      </c>
      <c r="AA726" s="44" t="s">
        <v>1964</v>
      </c>
      <c r="AB726" s="40">
        <f>AB531+AB720+AB721+AB722+AB723+AB724+AB725</f>
        <v>7.632666666666671</v>
      </c>
      <c r="AC726" s="40">
        <f>AC531+AC720+AC721+AC722+AC723+AC724+AC725</f>
        <v>63.50966666666667</v>
      </c>
      <c r="AD726" s="40">
        <f>AD531+AD720+AD721+AD722+AD723+AD724+AD725</f>
        <v>64.94233333333334</v>
      </c>
      <c r="AE726" s="40">
        <f>AE531+AE720+AE721+AE722+AE723+AE724+AE725</f>
        <v>6.2</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0</v>
      </c>
      <c r="E728" s="69">
        <f>SUM(E729:E737)</f>
        <v>0</v>
      </c>
      <c r="F728" s="69">
        <f>SUM(F729:F737)</f>
        <v>0</v>
      </c>
      <c r="G728" s="69">
        <f>SUM(G729:G737)</f>
        <v>0</v>
      </c>
      <c r="H728" s="69">
        <f>SUM(H729:H737)</f>
        <v>0</v>
      </c>
      <c r="I728" s="69">
        <f>SUM(J728:M728)</f>
        <v>84</v>
      </c>
      <c r="J728" s="69">
        <f>SUM(J729:J737)</f>
        <v>1</v>
      </c>
      <c r="K728" s="69">
        <f>SUM(K729:K737)</f>
        <v>0</v>
      </c>
      <c r="L728" s="69">
        <f>SUM(L729:L737)</f>
        <v>83</v>
      </c>
      <c r="M728" s="69">
        <f>SUM(M729:M737)</f>
        <v>0</v>
      </c>
      <c r="N728" s="69">
        <f>SUM(O728:R728)</f>
        <v>83</v>
      </c>
      <c r="O728" s="69">
        <f>SUM(O729:O737)</f>
        <v>1</v>
      </c>
      <c r="P728" s="69">
        <f>SUM(P729:P737)</f>
        <v>0</v>
      </c>
      <c r="Q728" s="69">
        <f>SUM(Q729:Q737)</f>
        <v>82</v>
      </c>
      <c r="R728" s="69">
        <f>SUM(R729:R737)</f>
        <v>0</v>
      </c>
      <c r="S728" s="69">
        <f>SUM(T728:W728)</f>
        <v>1</v>
      </c>
      <c r="T728" s="69">
        <f>SUM(T729:T737)</f>
        <v>0</v>
      </c>
      <c r="U728" s="69">
        <f>SUM(U729:U737)</f>
        <v>0</v>
      </c>
      <c r="V728" s="69">
        <f>SUM(V729:V737)</f>
        <v>1</v>
      </c>
      <c r="W728" s="69">
        <f>SUM(W729:W737)</f>
        <v>0</v>
      </c>
      <c r="X728" s="70" t="s">
        <v>1964</v>
      </c>
      <c r="Y728" s="71"/>
      <c r="Z728" s="72" t="s">
        <v>1964</v>
      </c>
      <c r="AA728" s="73" t="s">
        <v>1964</v>
      </c>
      <c r="AB728" s="74">
        <f>SUM(AB729:AB737)</f>
        <v>0</v>
      </c>
      <c r="AC728" s="74">
        <f>SUM(AC729:AC737)</f>
        <v>450.414</v>
      </c>
      <c r="AD728" s="74">
        <f>SUM(AD729:AD737)</f>
        <v>445.01399999999995</v>
      </c>
      <c r="AE728" s="74">
        <f>SUM(AE729:AE737)</f>
        <v>5.4</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c r="A730" s="8">
        <v>321010000</v>
      </c>
      <c r="B730" s="66" t="s">
        <v>688</v>
      </c>
      <c r="C730" s="10"/>
      <c r="D730" s="9"/>
      <c r="E730" s="9"/>
      <c r="F730" s="9"/>
      <c r="G730" s="9"/>
      <c r="H730" s="9"/>
      <c r="I730" s="9">
        <v>51</v>
      </c>
      <c r="J730" s="9"/>
      <c r="K730" s="9"/>
      <c r="L730" s="9">
        <v>51</v>
      </c>
      <c r="M730" s="9"/>
      <c r="N730" s="9">
        <v>51</v>
      </c>
      <c r="O730" s="9"/>
      <c r="P730" s="9"/>
      <c r="Q730" s="9">
        <v>51</v>
      </c>
      <c r="R730" s="9"/>
      <c r="S730" s="9"/>
      <c r="T730" s="9"/>
      <c r="U730" s="9"/>
      <c r="V730" s="9"/>
      <c r="W730" s="9"/>
      <c r="X730" s="8">
        <v>324</v>
      </c>
      <c r="Y730" s="55"/>
      <c r="Z730" s="49">
        <v>0.41</v>
      </c>
      <c r="AA730" s="11">
        <v>2</v>
      </c>
      <c r="AB730" s="8"/>
      <c r="AC730" s="8">
        <v>275.4</v>
      </c>
      <c r="AD730" s="8">
        <v>275.4</v>
      </c>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c r="E732" s="9"/>
      <c r="F732" s="9"/>
      <c r="G732" s="9"/>
      <c r="H732" s="9"/>
      <c r="I732" s="9">
        <v>7</v>
      </c>
      <c r="J732" s="9"/>
      <c r="K732" s="9"/>
      <c r="L732" s="9">
        <v>7</v>
      </c>
      <c r="M732" s="9"/>
      <c r="N732" s="9">
        <v>6</v>
      </c>
      <c r="O732" s="9"/>
      <c r="P732" s="9"/>
      <c r="Q732" s="9">
        <v>6</v>
      </c>
      <c r="R732" s="9"/>
      <c r="S732" s="9">
        <v>1</v>
      </c>
      <c r="T732" s="9"/>
      <c r="U732" s="9"/>
      <c r="V732" s="9">
        <v>1</v>
      </c>
      <c r="W732" s="9"/>
      <c r="X732" s="8">
        <v>324</v>
      </c>
      <c r="Y732" s="55"/>
      <c r="Z732" s="49">
        <v>0.41</v>
      </c>
      <c r="AA732" s="11">
        <v>2</v>
      </c>
      <c r="AB732" s="8"/>
      <c r="AC732" s="8">
        <v>37.8</v>
      </c>
      <c r="AD732" s="8">
        <v>32.4</v>
      </c>
      <c r="AE732" s="8">
        <v>5.4</v>
      </c>
    </row>
    <row r="733" spans="1:31" ht="38.25">
      <c r="A733" s="8">
        <v>321040000</v>
      </c>
      <c r="B733" s="66" t="s">
        <v>691</v>
      </c>
      <c r="C733" s="10"/>
      <c r="D733" s="9"/>
      <c r="E733" s="9"/>
      <c r="F733" s="9"/>
      <c r="G733" s="9"/>
      <c r="H733" s="9"/>
      <c r="I733" s="9">
        <v>21</v>
      </c>
      <c r="J733" s="9">
        <v>1</v>
      </c>
      <c r="K733" s="9"/>
      <c r="L733" s="9">
        <v>20</v>
      </c>
      <c r="M733" s="9"/>
      <c r="N733" s="9">
        <v>21</v>
      </c>
      <c r="O733" s="9">
        <v>1</v>
      </c>
      <c r="P733" s="9"/>
      <c r="Q733" s="9">
        <v>20</v>
      </c>
      <c r="R733" s="9"/>
      <c r="S733" s="9"/>
      <c r="T733" s="9"/>
      <c r="U733" s="9"/>
      <c r="V733" s="9"/>
      <c r="W733" s="9"/>
      <c r="X733" s="8">
        <v>324</v>
      </c>
      <c r="Y733" s="55"/>
      <c r="Z733" s="49">
        <v>0.41</v>
      </c>
      <c r="AA733" s="11">
        <v>2</v>
      </c>
      <c r="AB733" s="8"/>
      <c r="AC733" s="8">
        <v>110.214</v>
      </c>
      <c r="AD733" s="8">
        <v>110.214</v>
      </c>
      <c r="AE733" s="8"/>
    </row>
    <row r="734" spans="1:31" ht="38.25">
      <c r="A734" s="8">
        <v>321050000</v>
      </c>
      <c r="B734" s="66" t="s">
        <v>692</v>
      </c>
      <c r="C734" s="10"/>
      <c r="D734" s="9"/>
      <c r="E734" s="9"/>
      <c r="F734" s="9"/>
      <c r="G734" s="9"/>
      <c r="H734" s="9"/>
      <c r="I734" s="9">
        <v>5</v>
      </c>
      <c r="J734" s="9"/>
      <c r="K734" s="9"/>
      <c r="L734" s="9">
        <v>5</v>
      </c>
      <c r="M734" s="9"/>
      <c r="N734" s="9">
        <v>5</v>
      </c>
      <c r="O734" s="9"/>
      <c r="P734" s="9"/>
      <c r="Q734" s="9">
        <v>5</v>
      </c>
      <c r="R734" s="9"/>
      <c r="S734" s="9"/>
      <c r="T734" s="9"/>
      <c r="U734" s="9"/>
      <c r="V734" s="9"/>
      <c r="W734" s="9"/>
      <c r="X734" s="8">
        <v>324</v>
      </c>
      <c r="Y734" s="55"/>
      <c r="Z734" s="49">
        <v>0.41</v>
      </c>
      <c r="AA734" s="11">
        <v>2</v>
      </c>
      <c r="AB734" s="8"/>
      <c r="AC734" s="8">
        <v>27</v>
      </c>
      <c r="AD734" s="8">
        <v>27</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0" t="s">
        <v>1337</v>
      </c>
      <c r="B738" s="111"/>
      <c r="C738" s="68"/>
      <c r="D738" s="69">
        <f>SUM(E738:H738)</f>
        <v>195</v>
      </c>
      <c r="E738" s="69">
        <f>SUM(E739:E832)</f>
        <v>116</v>
      </c>
      <c r="F738" s="69">
        <f>SUM(F739:F832)</f>
        <v>0</v>
      </c>
      <c r="G738" s="69">
        <f>SUM(G739:G832)</f>
        <v>79</v>
      </c>
      <c r="H738" s="69">
        <f>SUM(H739:H832)</f>
        <v>0</v>
      </c>
      <c r="I738" s="69">
        <f>SUM(J738:M738)</f>
        <v>414</v>
      </c>
      <c r="J738" s="69">
        <f>SUM(J739:J832)</f>
        <v>253</v>
      </c>
      <c r="K738" s="69">
        <f>SUM(K739:K832)</f>
        <v>0</v>
      </c>
      <c r="L738" s="69">
        <f>SUM(L739:L832)</f>
        <v>161</v>
      </c>
      <c r="M738" s="69">
        <f>SUM(M739:M832)</f>
        <v>0</v>
      </c>
      <c r="N738" s="69">
        <f>SUM(O738:R738)</f>
        <v>445</v>
      </c>
      <c r="O738" s="69">
        <f>SUM(O739:O832)</f>
        <v>349</v>
      </c>
      <c r="P738" s="69">
        <f>SUM(P739:P832)</f>
        <v>0</v>
      </c>
      <c r="Q738" s="69">
        <f>SUM(Q739:Q832)</f>
        <v>96</v>
      </c>
      <c r="R738" s="69">
        <f>SUM(R739:R832)</f>
        <v>0</v>
      </c>
      <c r="S738" s="69">
        <f>SUM(T738:W738)</f>
        <v>164</v>
      </c>
      <c r="T738" s="69">
        <f>SUM(T739:T832)</f>
        <v>20</v>
      </c>
      <c r="U738" s="69">
        <f>SUM(U739:U832)</f>
        <v>0</v>
      </c>
      <c r="V738" s="69">
        <f>SUM(V739:V832)</f>
        <v>144</v>
      </c>
      <c r="W738" s="69">
        <f>SUM(W739:W832)</f>
        <v>0</v>
      </c>
      <c r="X738" s="70" t="s">
        <v>1964</v>
      </c>
      <c r="Y738" s="71"/>
      <c r="Z738" s="72" t="s">
        <v>1964</v>
      </c>
      <c r="AA738" s="73" t="s">
        <v>1964</v>
      </c>
      <c r="AB738" s="74">
        <f>SUM(AB739:AB832)</f>
        <v>577.7838333333333</v>
      </c>
      <c r="AC738" s="74">
        <f>SUM(AC739:AC832)</f>
        <v>1095.1568333333332</v>
      </c>
      <c r="AD738" s="74">
        <f>SUM(AD739:AD832)</f>
        <v>979.2994999999997</v>
      </c>
      <c r="AE738" s="74">
        <f>SUM(AE739:AE832)</f>
        <v>693.6411666666669</v>
      </c>
    </row>
    <row r="739" spans="1:31" ht="25.5" hidden="1">
      <c r="A739" s="8">
        <v>301000000</v>
      </c>
      <c r="B739" s="66" t="s">
        <v>695</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4</v>
      </c>
      <c r="E750" s="9">
        <v>1</v>
      </c>
      <c r="F750" s="9"/>
      <c r="G750" s="9">
        <v>3</v>
      </c>
      <c r="H750" s="9"/>
      <c r="I750" s="9">
        <v>3</v>
      </c>
      <c r="J750" s="9">
        <v>2</v>
      </c>
      <c r="K750" s="9"/>
      <c r="L750" s="9">
        <v>1</v>
      </c>
      <c r="M750" s="9"/>
      <c r="N750" s="9">
        <v>5</v>
      </c>
      <c r="O750" s="9">
        <v>3</v>
      </c>
      <c r="P750" s="9"/>
      <c r="Q750" s="9">
        <v>2</v>
      </c>
      <c r="R750" s="9"/>
      <c r="S750" s="9">
        <v>2</v>
      </c>
      <c r="T750" s="9"/>
      <c r="U750" s="9"/>
      <c r="V750" s="9">
        <v>2</v>
      </c>
      <c r="W750" s="9"/>
      <c r="X750" s="8">
        <v>340</v>
      </c>
      <c r="Y750" s="55"/>
      <c r="Z750" s="49">
        <v>0.41</v>
      </c>
      <c r="AA750" s="11">
        <v>2</v>
      </c>
      <c r="AB750" s="8">
        <v>19.3233333333333</v>
      </c>
      <c r="AC750" s="8">
        <v>10.3133333333333</v>
      </c>
      <c r="AD750" s="8">
        <v>18.3033333333333</v>
      </c>
      <c r="AE750" s="8">
        <v>11.3333333333333</v>
      </c>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c r="E753" s="9"/>
      <c r="F753" s="9"/>
      <c r="G753" s="9"/>
      <c r="H753" s="9"/>
      <c r="I753" s="9">
        <v>2</v>
      </c>
      <c r="J753" s="9"/>
      <c r="K753" s="9"/>
      <c r="L753" s="9">
        <v>2</v>
      </c>
      <c r="M753" s="9"/>
      <c r="N753" s="9">
        <v>1</v>
      </c>
      <c r="O753" s="9"/>
      <c r="P753" s="9"/>
      <c r="Q753" s="9">
        <v>1</v>
      </c>
      <c r="R753" s="9"/>
      <c r="S753" s="9">
        <v>1</v>
      </c>
      <c r="T753" s="9"/>
      <c r="U753" s="9"/>
      <c r="V753" s="9">
        <v>1</v>
      </c>
      <c r="W753" s="9"/>
      <c r="X753" s="8">
        <v>286</v>
      </c>
      <c r="Y753" s="55"/>
      <c r="Z753" s="49">
        <v>0.41</v>
      </c>
      <c r="AA753" s="11">
        <v>2</v>
      </c>
      <c r="AB753" s="8"/>
      <c r="AC753" s="8">
        <v>9.53333333333333</v>
      </c>
      <c r="AD753" s="8">
        <v>4.76666666666667</v>
      </c>
      <c r="AE753" s="8">
        <v>4.76666666666667</v>
      </c>
    </row>
    <row r="754" spans="1:31" ht="12.75">
      <c r="A754" s="8">
        <v>301030400</v>
      </c>
      <c r="B754" s="66" t="s">
        <v>704</v>
      </c>
      <c r="C754" s="10"/>
      <c r="D754" s="9"/>
      <c r="E754" s="9"/>
      <c r="F754" s="9"/>
      <c r="G754" s="9"/>
      <c r="H754" s="9"/>
      <c r="I754" s="9">
        <v>1</v>
      </c>
      <c r="J754" s="9"/>
      <c r="K754" s="9"/>
      <c r="L754" s="9">
        <v>1</v>
      </c>
      <c r="M754" s="9"/>
      <c r="N754" s="9"/>
      <c r="O754" s="9"/>
      <c r="P754" s="9"/>
      <c r="Q754" s="9"/>
      <c r="R754" s="9"/>
      <c r="S754" s="9">
        <v>1</v>
      </c>
      <c r="T754" s="9"/>
      <c r="U754" s="9"/>
      <c r="V754" s="9">
        <v>1</v>
      </c>
      <c r="W754" s="9"/>
      <c r="X754" s="8">
        <v>333</v>
      </c>
      <c r="Y754" s="55"/>
      <c r="Z754" s="49">
        <v>0.41</v>
      </c>
      <c r="AA754" s="11">
        <v>2</v>
      </c>
      <c r="AB754" s="8"/>
      <c r="AC754" s="8">
        <v>5.55</v>
      </c>
      <c r="AD754" s="8"/>
      <c r="AE754" s="8">
        <v>5.55</v>
      </c>
    </row>
    <row r="755" spans="1:31" ht="12.75">
      <c r="A755" s="8">
        <v>301030500</v>
      </c>
      <c r="B755" s="66" t="s">
        <v>705</v>
      </c>
      <c r="C755" s="10"/>
      <c r="D755" s="9"/>
      <c r="E755" s="9"/>
      <c r="F755" s="9"/>
      <c r="G755" s="9"/>
      <c r="H755" s="9"/>
      <c r="I755" s="9">
        <v>3</v>
      </c>
      <c r="J755" s="9">
        <v>1</v>
      </c>
      <c r="K755" s="9"/>
      <c r="L755" s="9">
        <v>2</v>
      </c>
      <c r="M755" s="9"/>
      <c r="N755" s="9">
        <v>1</v>
      </c>
      <c r="O755" s="9">
        <v>1</v>
      </c>
      <c r="P755" s="9"/>
      <c r="Q755" s="9"/>
      <c r="R755" s="9"/>
      <c r="S755" s="9">
        <v>2</v>
      </c>
      <c r="T755" s="9"/>
      <c r="U755" s="9"/>
      <c r="V755" s="9">
        <v>2</v>
      </c>
      <c r="W755" s="9"/>
      <c r="X755" s="8">
        <v>306</v>
      </c>
      <c r="Y755" s="55"/>
      <c r="Z755" s="49">
        <v>0.41</v>
      </c>
      <c r="AA755" s="11">
        <v>2</v>
      </c>
      <c r="AB755" s="8"/>
      <c r="AC755" s="8">
        <v>12.291</v>
      </c>
      <c r="AD755" s="8">
        <v>2.091</v>
      </c>
      <c r="AE755" s="8">
        <v>10.2</v>
      </c>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1</v>
      </c>
      <c r="E760" s="9"/>
      <c r="F760" s="9"/>
      <c r="G760" s="9">
        <v>1</v>
      </c>
      <c r="H760" s="9"/>
      <c r="I760" s="9">
        <v>1</v>
      </c>
      <c r="J760" s="9"/>
      <c r="K760" s="9"/>
      <c r="L760" s="9">
        <v>1</v>
      </c>
      <c r="M760" s="9"/>
      <c r="N760" s="9">
        <v>1</v>
      </c>
      <c r="O760" s="9"/>
      <c r="P760" s="9"/>
      <c r="Q760" s="9">
        <v>1</v>
      </c>
      <c r="R760" s="9"/>
      <c r="S760" s="9">
        <v>1</v>
      </c>
      <c r="T760" s="9"/>
      <c r="U760" s="9"/>
      <c r="V760" s="9">
        <v>1</v>
      </c>
      <c r="W760" s="9"/>
      <c r="X760" s="8">
        <v>345</v>
      </c>
      <c r="Y760" s="55"/>
      <c r="Z760" s="49">
        <v>0.41</v>
      </c>
      <c r="AA760" s="11">
        <v>2</v>
      </c>
      <c r="AB760" s="8">
        <v>5.75</v>
      </c>
      <c r="AC760" s="8">
        <v>5.75</v>
      </c>
      <c r="AD760" s="8">
        <v>5.75</v>
      </c>
      <c r="AE760" s="8">
        <v>5.75</v>
      </c>
    </row>
    <row r="761" spans="1:31" ht="12.75">
      <c r="A761" s="8">
        <v>302010000</v>
      </c>
      <c r="B761" s="66" t="s">
        <v>711</v>
      </c>
      <c r="C761" s="10"/>
      <c r="D761" s="9">
        <v>1</v>
      </c>
      <c r="E761" s="9"/>
      <c r="F761" s="9"/>
      <c r="G761" s="9">
        <v>1</v>
      </c>
      <c r="H761" s="9"/>
      <c r="I761" s="9"/>
      <c r="J761" s="9"/>
      <c r="K761" s="9"/>
      <c r="L761" s="9"/>
      <c r="M761" s="9"/>
      <c r="N761" s="9"/>
      <c r="O761" s="9"/>
      <c r="P761" s="9"/>
      <c r="Q761" s="9"/>
      <c r="R761" s="9"/>
      <c r="S761" s="9">
        <v>1</v>
      </c>
      <c r="T761" s="9"/>
      <c r="U761" s="9"/>
      <c r="V761" s="9">
        <v>1</v>
      </c>
      <c r="W761" s="9"/>
      <c r="X761" s="8">
        <v>345</v>
      </c>
      <c r="Y761" s="55"/>
      <c r="Z761" s="49">
        <v>0.41</v>
      </c>
      <c r="AA761" s="11">
        <v>2</v>
      </c>
      <c r="AB761" s="8">
        <v>5.75</v>
      </c>
      <c r="AC761" s="8"/>
      <c r="AD761" s="8"/>
      <c r="AE761" s="8">
        <v>5.75</v>
      </c>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hidden="1">
      <c r="A766" s="8">
        <v>302050000</v>
      </c>
      <c r="B766" s="66" t="s">
        <v>716</v>
      </c>
      <c r="C766" s="10"/>
      <c r="D766" s="9"/>
      <c r="E766" s="9"/>
      <c r="F766" s="9"/>
      <c r="G766" s="9"/>
      <c r="H766" s="9"/>
      <c r="I766" s="9"/>
      <c r="J766" s="9"/>
      <c r="K766" s="9"/>
      <c r="L766" s="9"/>
      <c r="M766" s="9"/>
      <c r="N766" s="9"/>
      <c r="O766" s="9"/>
      <c r="P766" s="9"/>
      <c r="Q766" s="9"/>
      <c r="R766" s="9"/>
      <c r="S766" s="9"/>
      <c r="T766" s="9"/>
      <c r="U766" s="9"/>
      <c r="V766" s="9"/>
      <c r="W766" s="9"/>
      <c r="X766" s="8">
        <v>368</v>
      </c>
      <c r="Y766" s="55"/>
      <c r="Z766" s="49">
        <v>0.41</v>
      </c>
      <c r="AA766" s="11">
        <v>2</v>
      </c>
      <c r="AB766" s="8"/>
      <c r="AC766" s="8"/>
      <c r="AD766" s="8"/>
      <c r="AE766" s="8"/>
    </row>
    <row r="767" spans="1:31" ht="12.75">
      <c r="A767" s="8">
        <v>302060000</v>
      </c>
      <c r="B767" s="66" t="s">
        <v>717</v>
      </c>
      <c r="C767" s="10"/>
      <c r="D767" s="9"/>
      <c r="E767" s="9"/>
      <c r="F767" s="9"/>
      <c r="G767" s="9"/>
      <c r="H767" s="9"/>
      <c r="I767" s="9">
        <v>2</v>
      </c>
      <c r="J767" s="9">
        <v>1</v>
      </c>
      <c r="K767" s="9"/>
      <c r="L767" s="9">
        <v>1</v>
      </c>
      <c r="M767" s="9"/>
      <c r="N767" s="9">
        <v>1</v>
      </c>
      <c r="O767" s="9">
        <v>1</v>
      </c>
      <c r="P767" s="9"/>
      <c r="Q767" s="9"/>
      <c r="R767" s="9"/>
      <c r="S767" s="9">
        <v>1</v>
      </c>
      <c r="T767" s="9"/>
      <c r="U767" s="9"/>
      <c r="V767" s="9">
        <v>1</v>
      </c>
      <c r="W767" s="9"/>
      <c r="X767" s="8">
        <v>298</v>
      </c>
      <c r="Y767" s="55"/>
      <c r="Z767" s="49">
        <v>0.41</v>
      </c>
      <c r="AA767" s="11">
        <v>2</v>
      </c>
      <c r="AB767" s="8"/>
      <c r="AC767" s="8">
        <v>7.003</v>
      </c>
      <c r="AD767" s="8">
        <v>2.03633333333333</v>
      </c>
      <c r="AE767" s="8">
        <v>4.96666666666667</v>
      </c>
    </row>
    <row r="768" spans="1:31" ht="12.75">
      <c r="A768" s="8">
        <v>302070000</v>
      </c>
      <c r="B768" s="66" t="s">
        <v>718</v>
      </c>
      <c r="C768" s="10"/>
      <c r="D768" s="9">
        <v>1</v>
      </c>
      <c r="E768" s="9"/>
      <c r="F768" s="9"/>
      <c r="G768" s="9">
        <v>1</v>
      </c>
      <c r="H768" s="9"/>
      <c r="I768" s="9">
        <v>1</v>
      </c>
      <c r="J768" s="9"/>
      <c r="K768" s="9"/>
      <c r="L768" s="9">
        <v>1</v>
      </c>
      <c r="M768" s="9"/>
      <c r="N768" s="9">
        <v>1</v>
      </c>
      <c r="O768" s="9"/>
      <c r="P768" s="9"/>
      <c r="Q768" s="9">
        <v>1</v>
      </c>
      <c r="R768" s="9"/>
      <c r="S768" s="9">
        <v>1</v>
      </c>
      <c r="T768" s="9"/>
      <c r="U768" s="9"/>
      <c r="V768" s="9">
        <v>1</v>
      </c>
      <c r="W768" s="9"/>
      <c r="X768" s="8">
        <v>345</v>
      </c>
      <c r="Y768" s="55"/>
      <c r="Z768" s="49">
        <v>0.41</v>
      </c>
      <c r="AA768" s="11">
        <v>2</v>
      </c>
      <c r="AB768" s="8">
        <v>5.75</v>
      </c>
      <c r="AC768" s="8">
        <v>5.75</v>
      </c>
      <c r="AD768" s="8">
        <v>5.75</v>
      </c>
      <c r="AE768" s="8">
        <v>5.75</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2</v>
      </c>
      <c r="E770" s="9"/>
      <c r="F770" s="9"/>
      <c r="G770" s="9">
        <v>2</v>
      </c>
      <c r="H770" s="9"/>
      <c r="I770" s="9">
        <v>1</v>
      </c>
      <c r="J770" s="9">
        <v>1</v>
      </c>
      <c r="K770" s="9"/>
      <c r="L770" s="9"/>
      <c r="M770" s="9"/>
      <c r="N770" s="9">
        <v>2</v>
      </c>
      <c r="O770" s="9">
        <v>1</v>
      </c>
      <c r="P770" s="9"/>
      <c r="Q770" s="9">
        <v>1</v>
      </c>
      <c r="R770" s="9"/>
      <c r="S770" s="9">
        <v>1</v>
      </c>
      <c r="T770" s="9"/>
      <c r="U770" s="9"/>
      <c r="V770" s="9">
        <v>1</v>
      </c>
      <c r="W770" s="9"/>
      <c r="X770" s="8">
        <v>339</v>
      </c>
      <c r="Y770" s="55"/>
      <c r="Z770" s="49">
        <v>0.41</v>
      </c>
      <c r="AA770" s="11">
        <v>2</v>
      </c>
      <c r="AB770" s="8">
        <v>11.3</v>
      </c>
      <c r="AC770" s="8">
        <v>2.3165</v>
      </c>
      <c r="AD770" s="8">
        <v>7.9665</v>
      </c>
      <c r="AE770" s="8">
        <v>5.65</v>
      </c>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c r="A776" s="8">
        <v>304000000</v>
      </c>
      <c r="B776" s="66" t="s">
        <v>726</v>
      </c>
      <c r="C776" s="10"/>
      <c r="D776" s="9">
        <v>1</v>
      </c>
      <c r="E776" s="9"/>
      <c r="F776" s="9"/>
      <c r="G776" s="9">
        <v>1</v>
      </c>
      <c r="H776" s="9"/>
      <c r="I776" s="9"/>
      <c r="J776" s="9"/>
      <c r="K776" s="9"/>
      <c r="L776" s="9"/>
      <c r="M776" s="9"/>
      <c r="N776" s="9">
        <v>1</v>
      </c>
      <c r="O776" s="9"/>
      <c r="P776" s="9"/>
      <c r="Q776" s="9">
        <v>1</v>
      </c>
      <c r="R776" s="9"/>
      <c r="S776" s="9"/>
      <c r="T776" s="9"/>
      <c r="U776" s="9"/>
      <c r="V776" s="9"/>
      <c r="W776" s="9"/>
      <c r="X776" s="8">
        <v>315</v>
      </c>
      <c r="Y776" s="55"/>
      <c r="Z776" s="49">
        <v>0.41</v>
      </c>
      <c r="AA776" s="11">
        <v>2</v>
      </c>
      <c r="AB776" s="8">
        <v>5.25</v>
      </c>
      <c r="AC776" s="8"/>
      <c r="AD776" s="8">
        <v>5.25</v>
      </c>
      <c r="AE776" s="8"/>
    </row>
    <row r="777" spans="1:31" ht="12.75">
      <c r="A777" s="8">
        <v>304010000</v>
      </c>
      <c r="B777" s="66" t="s">
        <v>727</v>
      </c>
      <c r="C777" s="10"/>
      <c r="D777" s="9">
        <v>1</v>
      </c>
      <c r="E777" s="9">
        <v>1</v>
      </c>
      <c r="F777" s="9"/>
      <c r="G777" s="9"/>
      <c r="H777" s="9"/>
      <c r="I777" s="9">
        <v>1</v>
      </c>
      <c r="J777" s="9"/>
      <c r="K777" s="9"/>
      <c r="L777" s="9">
        <v>1</v>
      </c>
      <c r="M777" s="9"/>
      <c r="N777" s="9"/>
      <c r="O777" s="9"/>
      <c r="P777" s="9"/>
      <c r="Q777" s="9"/>
      <c r="R777" s="9"/>
      <c r="S777" s="9">
        <v>2</v>
      </c>
      <c r="T777" s="9">
        <v>1</v>
      </c>
      <c r="U777" s="9"/>
      <c r="V777" s="9">
        <v>1</v>
      </c>
      <c r="W777" s="9"/>
      <c r="X777" s="8">
        <v>327</v>
      </c>
      <c r="Y777" s="55"/>
      <c r="Z777" s="49">
        <v>0.41</v>
      </c>
      <c r="AA777" s="11">
        <v>2</v>
      </c>
      <c r="AB777" s="8">
        <v>2.2345</v>
      </c>
      <c r="AC777" s="8">
        <v>5.45</v>
      </c>
      <c r="AD777" s="8"/>
      <c r="AE777" s="8">
        <v>7.6845</v>
      </c>
    </row>
    <row r="778" spans="1:31" ht="12.75">
      <c r="A778" s="8">
        <v>304020000</v>
      </c>
      <c r="B778" s="66" t="s">
        <v>728</v>
      </c>
      <c r="C778" s="10"/>
      <c r="D778" s="9"/>
      <c r="E778" s="9"/>
      <c r="F778" s="9"/>
      <c r="G778" s="9"/>
      <c r="H778" s="9"/>
      <c r="I778" s="9">
        <v>1</v>
      </c>
      <c r="J778" s="9"/>
      <c r="K778" s="9"/>
      <c r="L778" s="9">
        <v>1</v>
      </c>
      <c r="M778" s="9"/>
      <c r="N778" s="9"/>
      <c r="O778" s="9"/>
      <c r="P778" s="9"/>
      <c r="Q778" s="9"/>
      <c r="R778" s="9"/>
      <c r="S778" s="9">
        <v>1</v>
      </c>
      <c r="T778" s="9"/>
      <c r="U778" s="9"/>
      <c r="V778" s="9">
        <v>1</v>
      </c>
      <c r="W778" s="9"/>
      <c r="X778" s="8">
        <v>327</v>
      </c>
      <c r="Y778" s="55"/>
      <c r="Z778" s="49">
        <v>0.41</v>
      </c>
      <c r="AA778" s="11">
        <v>2</v>
      </c>
      <c r="AB778" s="8"/>
      <c r="AC778" s="8">
        <v>5.45</v>
      </c>
      <c r="AD778" s="8"/>
      <c r="AE778" s="8">
        <v>5.45</v>
      </c>
    </row>
    <row r="779" spans="1:31" ht="12.75">
      <c r="A779" s="8">
        <v>304030000</v>
      </c>
      <c r="B779" s="66" t="s">
        <v>729</v>
      </c>
      <c r="C779" s="10"/>
      <c r="D779" s="9"/>
      <c r="E779" s="9"/>
      <c r="F779" s="9"/>
      <c r="G779" s="9"/>
      <c r="H779" s="9"/>
      <c r="I779" s="9">
        <v>4</v>
      </c>
      <c r="J779" s="9">
        <v>2</v>
      </c>
      <c r="K779" s="9"/>
      <c r="L779" s="9">
        <v>2</v>
      </c>
      <c r="M779" s="9"/>
      <c r="N779" s="9">
        <v>2</v>
      </c>
      <c r="O779" s="9">
        <v>2</v>
      </c>
      <c r="P779" s="9"/>
      <c r="Q779" s="9"/>
      <c r="R779" s="9"/>
      <c r="S779" s="9">
        <v>2</v>
      </c>
      <c r="T779" s="9"/>
      <c r="U779" s="9"/>
      <c r="V779" s="9">
        <v>2</v>
      </c>
      <c r="W779" s="9"/>
      <c r="X779" s="8">
        <v>345</v>
      </c>
      <c r="Y779" s="55"/>
      <c r="Z779" s="49">
        <v>0.41</v>
      </c>
      <c r="AA779" s="11">
        <v>2</v>
      </c>
      <c r="AB779" s="8"/>
      <c r="AC779" s="8">
        <v>16.215</v>
      </c>
      <c r="AD779" s="8">
        <v>4.715</v>
      </c>
      <c r="AE779" s="8">
        <v>11.5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2</v>
      </c>
      <c r="E783" s="9">
        <v>1</v>
      </c>
      <c r="F783" s="9"/>
      <c r="G783" s="9">
        <v>1</v>
      </c>
      <c r="H783" s="9"/>
      <c r="I783" s="9">
        <v>5</v>
      </c>
      <c r="J783" s="9">
        <v>3</v>
      </c>
      <c r="K783" s="9"/>
      <c r="L783" s="9">
        <v>2</v>
      </c>
      <c r="M783" s="9"/>
      <c r="N783" s="9">
        <v>5</v>
      </c>
      <c r="O783" s="9">
        <v>4</v>
      </c>
      <c r="P783" s="9"/>
      <c r="Q783" s="9">
        <v>1</v>
      </c>
      <c r="R783" s="9"/>
      <c r="S783" s="9">
        <v>2</v>
      </c>
      <c r="T783" s="9"/>
      <c r="U783" s="9"/>
      <c r="V783" s="9">
        <v>2</v>
      </c>
      <c r="W783" s="9"/>
      <c r="X783" s="8">
        <v>315</v>
      </c>
      <c r="Y783" s="55"/>
      <c r="Z783" s="49">
        <v>0.41</v>
      </c>
      <c r="AA783" s="11">
        <v>2</v>
      </c>
      <c r="AB783" s="8">
        <v>7.4025</v>
      </c>
      <c r="AC783" s="8">
        <v>16.9575</v>
      </c>
      <c r="AD783" s="8">
        <v>13.86</v>
      </c>
      <c r="AE783" s="8">
        <v>10.5</v>
      </c>
    </row>
    <row r="784" spans="1:31" ht="12.75">
      <c r="A784" s="8">
        <v>304080000</v>
      </c>
      <c r="B784" s="66" t="s">
        <v>734</v>
      </c>
      <c r="C784" s="10"/>
      <c r="D784" s="9">
        <v>3</v>
      </c>
      <c r="E784" s="9">
        <v>1</v>
      </c>
      <c r="F784" s="9"/>
      <c r="G784" s="9">
        <v>2</v>
      </c>
      <c r="H784" s="9"/>
      <c r="I784" s="9">
        <v>3</v>
      </c>
      <c r="J784" s="9">
        <v>1</v>
      </c>
      <c r="K784" s="9"/>
      <c r="L784" s="9">
        <v>2</v>
      </c>
      <c r="M784" s="9"/>
      <c r="N784" s="9">
        <v>2</v>
      </c>
      <c r="O784" s="9">
        <v>1</v>
      </c>
      <c r="P784" s="9"/>
      <c r="Q784" s="9">
        <v>1</v>
      </c>
      <c r="R784" s="9"/>
      <c r="S784" s="9">
        <v>4</v>
      </c>
      <c r="T784" s="9">
        <v>1</v>
      </c>
      <c r="U784" s="9"/>
      <c r="V784" s="9">
        <v>3</v>
      </c>
      <c r="W784" s="9"/>
      <c r="X784" s="8">
        <v>315</v>
      </c>
      <c r="Y784" s="55"/>
      <c r="Z784" s="49">
        <v>0.41</v>
      </c>
      <c r="AA784" s="11">
        <v>2</v>
      </c>
      <c r="AB784" s="8">
        <v>12.6525</v>
      </c>
      <c r="AC784" s="8">
        <v>12.6525</v>
      </c>
      <c r="AD784" s="8">
        <v>7.4025</v>
      </c>
      <c r="AE784" s="8">
        <v>17.9025</v>
      </c>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9</v>
      </c>
      <c r="E786" s="9">
        <v>4</v>
      </c>
      <c r="F786" s="9"/>
      <c r="G786" s="9">
        <v>5</v>
      </c>
      <c r="H786" s="9"/>
      <c r="I786" s="9">
        <v>3</v>
      </c>
      <c r="J786" s="9">
        <v>2</v>
      </c>
      <c r="K786" s="9"/>
      <c r="L786" s="9">
        <v>1</v>
      </c>
      <c r="M786" s="9"/>
      <c r="N786" s="9">
        <v>10</v>
      </c>
      <c r="O786" s="9">
        <v>6</v>
      </c>
      <c r="P786" s="9"/>
      <c r="Q786" s="9">
        <v>4</v>
      </c>
      <c r="R786" s="9"/>
      <c r="S786" s="9">
        <v>2</v>
      </c>
      <c r="T786" s="9"/>
      <c r="U786" s="9"/>
      <c r="V786" s="9">
        <v>2</v>
      </c>
      <c r="W786" s="9"/>
      <c r="X786" s="8">
        <v>274</v>
      </c>
      <c r="Y786" s="55"/>
      <c r="Z786" s="49">
        <v>0.41</v>
      </c>
      <c r="AA786" s="11">
        <v>2</v>
      </c>
      <c r="AB786" s="8">
        <v>30.3226666666667</v>
      </c>
      <c r="AC786" s="8">
        <v>8.31133333333333</v>
      </c>
      <c r="AD786" s="8">
        <v>29.5006666666667</v>
      </c>
      <c r="AE786" s="8">
        <v>9.13333333333333</v>
      </c>
    </row>
    <row r="787" spans="1:31" ht="12.75">
      <c r="A787" s="8">
        <v>304090100</v>
      </c>
      <c r="B787" s="66" t="s">
        <v>737</v>
      </c>
      <c r="C787" s="10"/>
      <c r="D787" s="9">
        <v>4</v>
      </c>
      <c r="E787" s="9">
        <v>1</v>
      </c>
      <c r="F787" s="9"/>
      <c r="G787" s="9">
        <v>3</v>
      </c>
      <c r="H787" s="9"/>
      <c r="I787" s="9"/>
      <c r="J787" s="9"/>
      <c r="K787" s="9"/>
      <c r="L787" s="9"/>
      <c r="M787" s="9"/>
      <c r="N787" s="9">
        <v>4</v>
      </c>
      <c r="O787" s="9">
        <v>1</v>
      </c>
      <c r="P787" s="9"/>
      <c r="Q787" s="9">
        <v>3</v>
      </c>
      <c r="R787" s="9"/>
      <c r="S787" s="9"/>
      <c r="T787" s="9"/>
      <c r="U787" s="9"/>
      <c r="V787" s="9"/>
      <c r="W787" s="9"/>
      <c r="X787" s="8">
        <v>327</v>
      </c>
      <c r="Y787" s="55"/>
      <c r="Z787" s="49">
        <v>0.41</v>
      </c>
      <c r="AA787" s="11">
        <v>2</v>
      </c>
      <c r="AB787" s="8">
        <v>18.5845</v>
      </c>
      <c r="AC787" s="8"/>
      <c r="AD787" s="8">
        <v>18.5845</v>
      </c>
      <c r="AE787" s="8"/>
    </row>
    <row r="788" spans="1:31" ht="12.75">
      <c r="A788" s="8">
        <v>304090200</v>
      </c>
      <c r="B788" s="66" t="s">
        <v>738</v>
      </c>
      <c r="C788" s="10"/>
      <c r="D788" s="9">
        <v>66</v>
      </c>
      <c r="E788" s="9">
        <v>57</v>
      </c>
      <c r="F788" s="9"/>
      <c r="G788" s="9">
        <v>9</v>
      </c>
      <c r="H788" s="9"/>
      <c r="I788" s="9">
        <v>98</v>
      </c>
      <c r="J788" s="9">
        <v>73</v>
      </c>
      <c r="K788" s="9"/>
      <c r="L788" s="9">
        <v>25</v>
      </c>
      <c r="M788" s="9"/>
      <c r="N788" s="9">
        <v>140</v>
      </c>
      <c r="O788" s="9">
        <v>126</v>
      </c>
      <c r="P788" s="9"/>
      <c r="Q788" s="9">
        <v>14</v>
      </c>
      <c r="R788" s="9"/>
      <c r="S788" s="9">
        <v>24</v>
      </c>
      <c r="T788" s="9">
        <v>4</v>
      </c>
      <c r="U788" s="9"/>
      <c r="V788" s="9">
        <v>20</v>
      </c>
      <c r="W788" s="9"/>
      <c r="X788" s="8">
        <v>280</v>
      </c>
      <c r="Y788" s="55"/>
      <c r="Z788" s="49">
        <v>0.41</v>
      </c>
      <c r="AA788" s="11">
        <v>2</v>
      </c>
      <c r="AB788" s="8">
        <v>151.06</v>
      </c>
      <c r="AC788" s="8">
        <v>256.34</v>
      </c>
      <c r="AD788" s="8">
        <v>306.413333333333</v>
      </c>
      <c r="AE788" s="8">
        <v>100.986666666667</v>
      </c>
    </row>
    <row r="789" spans="1:31" ht="12.75">
      <c r="A789" s="8">
        <v>304090300</v>
      </c>
      <c r="B789" s="66" t="s">
        <v>739</v>
      </c>
      <c r="C789" s="10"/>
      <c r="D789" s="9">
        <v>1</v>
      </c>
      <c r="E789" s="9">
        <v>1</v>
      </c>
      <c r="F789" s="9"/>
      <c r="G789" s="9"/>
      <c r="H789" s="9"/>
      <c r="I789" s="9">
        <v>2</v>
      </c>
      <c r="J789" s="9"/>
      <c r="K789" s="9"/>
      <c r="L789" s="9">
        <v>2</v>
      </c>
      <c r="M789" s="9"/>
      <c r="N789" s="9">
        <v>1</v>
      </c>
      <c r="O789" s="9">
        <v>1</v>
      </c>
      <c r="P789" s="9"/>
      <c r="Q789" s="9"/>
      <c r="R789" s="9"/>
      <c r="S789" s="9">
        <v>2</v>
      </c>
      <c r="T789" s="9"/>
      <c r="U789" s="9"/>
      <c r="V789" s="9">
        <v>2</v>
      </c>
      <c r="W789" s="9"/>
      <c r="X789" s="8">
        <v>268</v>
      </c>
      <c r="Y789" s="55"/>
      <c r="Z789" s="49">
        <v>0.41</v>
      </c>
      <c r="AA789" s="11">
        <v>2</v>
      </c>
      <c r="AB789" s="8">
        <v>1.83133333333333</v>
      </c>
      <c r="AC789" s="8">
        <v>8.93333333333333</v>
      </c>
      <c r="AD789" s="8">
        <v>1.83133333333333</v>
      </c>
      <c r="AE789" s="8">
        <v>8.93333333333333</v>
      </c>
    </row>
    <row r="790" spans="1:31" ht="12.75">
      <c r="A790" s="8">
        <v>305000000</v>
      </c>
      <c r="B790" s="66" t="s">
        <v>740</v>
      </c>
      <c r="C790" s="10"/>
      <c r="D790" s="9">
        <v>1</v>
      </c>
      <c r="E790" s="9"/>
      <c r="F790" s="9"/>
      <c r="G790" s="9">
        <v>1</v>
      </c>
      <c r="H790" s="9"/>
      <c r="I790" s="9"/>
      <c r="J790" s="9"/>
      <c r="K790" s="9"/>
      <c r="L790" s="9"/>
      <c r="M790" s="9"/>
      <c r="N790" s="9">
        <v>1</v>
      </c>
      <c r="O790" s="9"/>
      <c r="P790" s="9"/>
      <c r="Q790" s="9">
        <v>1</v>
      </c>
      <c r="R790" s="9"/>
      <c r="S790" s="9"/>
      <c r="T790" s="9"/>
      <c r="U790" s="9"/>
      <c r="V790" s="9"/>
      <c r="W790" s="9"/>
      <c r="X790" s="8">
        <v>351</v>
      </c>
      <c r="Y790" s="55"/>
      <c r="Z790" s="49">
        <v>0.41</v>
      </c>
      <c r="AA790" s="11">
        <v>2</v>
      </c>
      <c r="AB790" s="8">
        <v>5.85</v>
      </c>
      <c r="AC790" s="8"/>
      <c r="AD790" s="8">
        <v>5.85</v>
      </c>
      <c r="AE790" s="8"/>
    </row>
    <row r="791" spans="1:31" ht="12.75">
      <c r="A791" s="8">
        <v>305010000</v>
      </c>
      <c r="B791" s="66" t="s">
        <v>741</v>
      </c>
      <c r="C791" s="10"/>
      <c r="D791" s="9">
        <v>1</v>
      </c>
      <c r="E791" s="9"/>
      <c r="F791" s="9"/>
      <c r="G791" s="9">
        <v>1</v>
      </c>
      <c r="H791" s="9"/>
      <c r="I791" s="9"/>
      <c r="J791" s="9"/>
      <c r="K791" s="9"/>
      <c r="L791" s="9"/>
      <c r="M791" s="9"/>
      <c r="N791" s="9"/>
      <c r="O791" s="9"/>
      <c r="P791" s="9"/>
      <c r="Q791" s="9"/>
      <c r="R791" s="9"/>
      <c r="S791" s="9">
        <v>1</v>
      </c>
      <c r="T791" s="9"/>
      <c r="U791" s="9"/>
      <c r="V791" s="9">
        <v>1</v>
      </c>
      <c r="W791" s="9"/>
      <c r="X791" s="8">
        <v>322</v>
      </c>
      <c r="Y791" s="55"/>
      <c r="Z791" s="49">
        <v>0.41</v>
      </c>
      <c r="AA791" s="11">
        <v>2</v>
      </c>
      <c r="AB791" s="8">
        <v>5.36666666666667</v>
      </c>
      <c r="AC791" s="8"/>
      <c r="AD791" s="8"/>
      <c r="AE791" s="8">
        <v>5.36666666666667</v>
      </c>
    </row>
    <row r="792" spans="1:31" ht="12.75">
      <c r="A792" s="8">
        <v>305010100</v>
      </c>
      <c r="B792" s="66" t="s">
        <v>742</v>
      </c>
      <c r="C792" s="10"/>
      <c r="D792" s="9">
        <v>1</v>
      </c>
      <c r="E792" s="9">
        <v>1</v>
      </c>
      <c r="F792" s="9"/>
      <c r="G792" s="9"/>
      <c r="H792" s="9"/>
      <c r="I792" s="9">
        <v>3</v>
      </c>
      <c r="J792" s="9">
        <v>2</v>
      </c>
      <c r="K792" s="9"/>
      <c r="L792" s="9">
        <v>1</v>
      </c>
      <c r="M792" s="9"/>
      <c r="N792" s="9">
        <v>2</v>
      </c>
      <c r="O792" s="9">
        <v>2</v>
      </c>
      <c r="P792" s="9"/>
      <c r="Q792" s="9"/>
      <c r="R792" s="9"/>
      <c r="S792" s="9">
        <v>2</v>
      </c>
      <c r="T792" s="9">
        <v>1</v>
      </c>
      <c r="U792" s="9"/>
      <c r="V792" s="9">
        <v>1</v>
      </c>
      <c r="W792" s="9"/>
      <c r="X792" s="8">
        <v>303</v>
      </c>
      <c r="Y792" s="55"/>
      <c r="Z792" s="49">
        <v>0.41</v>
      </c>
      <c r="AA792" s="11">
        <v>2</v>
      </c>
      <c r="AB792" s="8">
        <v>2.0705</v>
      </c>
      <c r="AC792" s="8">
        <v>9.191</v>
      </c>
      <c r="AD792" s="8">
        <v>4.141</v>
      </c>
      <c r="AE792" s="8">
        <v>7.1205</v>
      </c>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c r="A794" s="8">
        <v>305010300</v>
      </c>
      <c r="B794" s="66" t="s">
        <v>744</v>
      </c>
      <c r="C794" s="10"/>
      <c r="D794" s="9">
        <v>2</v>
      </c>
      <c r="E794" s="9"/>
      <c r="F794" s="9"/>
      <c r="G794" s="9">
        <v>2</v>
      </c>
      <c r="H794" s="9"/>
      <c r="I794" s="9">
        <v>3</v>
      </c>
      <c r="J794" s="9"/>
      <c r="K794" s="9"/>
      <c r="L794" s="9">
        <v>3</v>
      </c>
      <c r="M794" s="9"/>
      <c r="N794" s="9">
        <v>2</v>
      </c>
      <c r="O794" s="9"/>
      <c r="P794" s="9"/>
      <c r="Q794" s="9">
        <v>2</v>
      </c>
      <c r="R794" s="9"/>
      <c r="S794" s="9">
        <v>3</v>
      </c>
      <c r="T794" s="9"/>
      <c r="U794" s="9"/>
      <c r="V794" s="9">
        <v>3</v>
      </c>
      <c r="W794" s="9"/>
      <c r="X794" s="8">
        <v>357</v>
      </c>
      <c r="Y794" s="55"/>
      <c r="Z794" s="49">
        <v>0.41</v>
      </c>
      <c r="AA794" s="11">
        <v>2</v>
      </c>
      <c r="AB794" s="8">
        <v>11.9</v>
      </c>
      <c r="AC794" s="8">
        <v>17.85</v>
      </c>
      <c r="AD794" s="8">
        <v>11.9</v>
      </c>
      <c r="AE794" s="8">
        <v>17.85</v>
      </c>
    </row>
    <row r="795" spans="1:31" ht="12.75">
      <c r="A795" s="8">
        <v>305010400</v>
      </c>
      <c r="B795" s="66" t="s">
        <v>745</v>
      </c>
      <c r="C795" s="10"/>
      <c r="D795" s="9">
        <v>1</v>
      </c>
      <c r="E795" s="9"/>
      <c r="F795" s="9"/>
      <c r="G795" s="9">
        <v>1</v>
      </c>
      <c r="H795" s="9"/>
      <c r="I795" s="9">
        <v>1</v>
      </c>
      <c r="J795" s="9"/>
      <c r="K795" s="9"/>
      <c r="L795" s="9">
        <v>1</v>
      </c>
      <c r="M795" s="9"/>
      <c r="N795" s="9">
        <v>1</v>
      </c>
      <c r="O795" s="9"/>
      <c r="P795" s="9"/>
      <c r="Q795" s="9">
        <v>1</v>
      </c>
      <c r="R795" s="9"/>
      <c r="S795" s="9">
        <v>1</v>
      </c>
      <c r="T795" s="9"/>
      <c r="U795" s="9"/>
      <c r="V795" s="9">
        <v>1</v>
      </c>
      <c r="W795" s="9"/>
      <c r="X795" s="8">
        <v>327</v>
      </c>
      <c r="Y795" s="55"/>
      <c r="Z795" s="49">
        <v>0.41</v>
      </c>
      <c r="AA795" s="11">
        <v>2</v>
      </c>
      <c r="AB795" s="8">
        <v>5.45</v>
      </c>
      <c r="AC795" s="8">
        <v>5.45</v>
      </c>
      <c r="AD795" s="8">
        <v>5.45</v>
      </c>
      <c r="AE795" s="8">
        <v>5.45</v>
      </c>
    </row>
    <row r="796" spans="1:31" ht="12.75">
      <c r="A796" s="8">
        <v>305010500</v>
      </c>
      <c r="B796" s="66" t="s">
        <v>746</v>
      </c>
      <c r="C796" s="10"/>
      <c r="D796" s="9">
        <v>1</v>
      </c>
      <c r="E796" s="9"/>
      <c r="F796" s="9"/>
      <c r="G796" s="9">
        <v>1</v>
      </c>
      <c r="H796" s="9"/>
      <c r="I796" s="9"/>
      <c r="J796" s="9"/>
      <c r="K796" s="9"/>
      <c r="L796" s="9"/>
      <c r="M796" s="9"/>
      <c r="N796" s="9"/>
      <c r="O796" s="9"/>
      <c r="P796" s="9"/>
      <c r="Q796" s="9"/>
      <c r="R796" s="9"/>
      <c r="S796" s="9">
        <v>1</v>
      </c>
      <c r="T796" s="9"/>
      <c r="U796" s="9"/>
      <c r="V796" s="9">
        <v>1</v>
      </c>
      <c r="W796" s="9"/>
      <c r="X796" s="8">
        <v>303</v>
      </c>
      <c r="Y796" s="55"/>
      <c r="Z796" s="49">
        <v>0.41</v>
      </c>
      <c r="AA796" s="11">
        <v>2</v>
      </c>
      <c r="AB796" s="8">
        <v>5.05</v>
      </c>
      <c r="AC796" s="8"/>
      <c r="AD796" s="8"/>
      <c r="AE796" s="8">
        <v>5.05</v>
      </c>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c r="E800" s="9"/>
      <c r="F800" s="9"/>
      <c r="G800" s="9"/>
      <c r="H800" s="9"/>
      <c r="I800" s="9">
        <v>3</v>
      </c>
      <c r="J800" s="9"/>
      <c r="K800" s="9"/>
      <c r="L800" s="9">
        <v>3</v>
      </c>
      <c r="M800" s="9"/>
      <c r="N800" s="9"/>
      <c r="O800" s="9"/>
      <c r="P800" s="9"/>
      <c r="Q800" s="9"/>
      <c r="R800" s="9"/>
      <c r="S800" s="9">
        <v>3</v>
      </c>
      <c r="T800" s="9"/>
      <c r="U800" s="9"/>
      <c r="V800" s="9">
        <v>3</v>
      </c>
      <c r="W800" s="9"/>
      <c r="X800" s="8">
        <v>339</v>
      </c>
      <c r="Y800" s="55"/>
      <c r="Z800" s="49">
        <v>0.41</v>
      </c>
      <c r="AA800" s="11">
        <v>2</v>
      </c>
      <c r="AB800" s="8"/>
      <c r="AC800" s="8">
        <v>16.95</v>
      </c>
      <c r="AD800" s="8"/>
      <c r="AE800" s="8">
        <v>16.95</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hidden="1">
      <c r="A802" s="8">
        <v>305020000</v>
      </c>
      <c r="B802" s="66" t="s">
        <v>752</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1" ht="12.75">
      <c r="A803" s="8">
        <v>305030000</v>
      </c>
      <c r="B803" s="66" t="s">
        <v>753</v>
      </c>
      <c r="C803" s="10"/>
      <c r="D803" s="9">
        <v>1</v>
      </c>
      <c r="E803" s="9"/>
      <c r="F803" s="9"/>
      <c r="G803" s="9">
        <v>1</v>
      </c>
      <c r="H803" s="9"/>
      <c r="I803" s="9">
        <v>2</v>
      </c>
      <c r="J803" s="9">
        <v>1</v>
      </c>
      <c r="K803" s="9"/>
      <c r="L803" s="9">
        <v>1</v>
      </c>
      <c r="M803" s="9"/>
      <c r="N803" s="9">
        <v>2</v>
      </c>
      <c r="O803" s="9">
        <v>1</v>
      </c>
      <c r="P803" s="9"/>
      <c r="Q803" s="9">
        <v>1</v>
      </c>
      <c r="R803" s="9"/>
      <c r="S803" s="9">
        <v>1</v>
      </c>
      <c r="T803" s="9"/>
      <c r="U803" s="9"/>
      <c r="V803" s="9">
        <v>1</v>
      </c>
      <c r="W803" s="9"/>
      <c r="X803" s="8">
        <v>298</v>
      </c>
      <c r="Y803" s="55"/>
      <c r="Z803" s="49">
        <v>0.41</v>
      </c>
      <c r="AA803" s="11">
        <v>2</v>
      </c>
      <c r="AB803" s="8">
        <v>4.96666666666667</v>
      </c>
      <c r="AC803" s="8">
        <v>7.003</v>
      </c>
      <c r="AD803" s="8">
        <v>7.003</v>
      </c>
      <c r="AE803" s="8">
        <v>4.96666666666667</v>
      </c>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c r="A805" s="8">
        <v>306010000</v>
      </c>
      <c r="B805" s="66" t="s">
        <v>755</v>
      </c>
      <c r="C805" s="10"/>
      <c r="D805" s="9"/>
      <c r="E805" s="9"/>
      <c r="F805" s="9"/>
      <c r="G805" s="9"/>
      <c r="H805" s="9"/>
      <c r="I805" s="9">
        <v>1</v>
      </c>
      <c r="J805" s="9"/>
      <c r="K805" s="9"/>
      <c r="L805" s="9">
        <v>1</v>
      </c>
      <c r="M805" s="9"/>
      <c r="N805" s="9"/>
      <c r="O805" s="9"/>
      <c r="P805" s="9"/>
      <c r="Q805" s="9"/>
      <c r="R805" s="9"/>
      <c r="S805" s="9">
        <v>1</v>
      </c>
      <c r="T805" s="9"/>
      <c r="U805" s="9"/>
      <c r="V805" s="9">
        <v>1</v>
      </c>
      <c r="W805" s="9"/>
      <c r="X805" s="8">
        <v>389</v>
      </c>
      <c r="Y805" s="55"/>
      <c r="Z805" s="49">
        <v>0.41</v>
      </c>
      <c r="AA805" s="11">
        <v>2</v>
      </c>
      <c r="AB805" s="8"/>
      <c r="AC805" s="8">
        <v>6.48333333333333</v>
      </c>
      <c r="AD805" s="8"/>
      <c r="AE805" s="8">
        <v>6.48333333333333</v>
      </c>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7</v>
      </c>
      <c r="E807" s="9">
        <v>1</v>
      </c>
      <c r="F807" s="9"/>
      <c r="G807" s="9">
        <v>6</v>
      </c>
      <c r="H807" s="9"/>
      <c r="I807" s="9">
        <v>13</v>
      </c>
      <c r="J807" s="9">
        <v>2</v>
      </c>
      <c r="K807" s="9"/>
      <c r="L807" s="9">
        <v>11</v>
      </c>
      <c r="M807" s="9"/>
      <c r="N807" s="9">
        <v>13</v>
      </c>
      <c r="O807" s="9">
        <v>3</v>
      </c>
      <c r="P807" s="9"/>
      <c r="Q807" s="9">
        <v>10</v>
      </c>
      <c r="R807" s="9"/>
      <c r="S807" s="9">
        <v>7</v>
      </c>
      <c r="T807" s="9"/>
      <c r="U807" s="9"/>
      <c r="V807" s="9">
        <v>7</v>
      </c>
      <c r="W807" s="9"/>
      <c r="X807" s="8">
        <v>315</v>
      </c>
      <c r="Y807" s="55"/>
      <c r="Z807" s="49">
        <v>0.41</v>
      </c>
      <c r="AA807" s="11">
        <v>2</v>
      </c>
      <c r="AB807" s="8">
        <v>33.6525</v>
      </c>
      <c r="AC807" s="8">
        <v>62.055</v>
      </c>
      <c r="AD807" s="8">
        <v>58.9575</v>
      </c>
      <c r="AE807" s="8">
        <v>36.75</v>
      </c>
    </row>
    <row r="808" spans="1:31" ht="12.75">
      <c r="A808" s="8">
        <v>307010000</v>
      </c>
      <c r="B808" s="66" t="s">
        <v>758</v>
      </c>
      <c r="C808" s="10"/>
      <c r="D808" s="9">
        <v>8</v>
      </c>
      <c r="E808" s="9">
        <v>3</v>
      </c>
      <c r="F808" s="9"/>
      <c r="G808" s="9">
        <v>5</v>
      </c>
      <c r="H808" s="9"/>
      <c r="I808" s="9">
        <v>14</v>
      </c>
      <c r="J808" s="9">
        <v>3</v>
      </c>
      <c r="K808" s="9"/>
      <c r="L808" s="9">
        <v>11</v>
      </c>
      <c r="M808" s="9"/>
      <c r="N808" s="9">
        <v>11</v>
      </c>
      <c r="O808" s="9">
        <v>5</v>
      </c>
      <c r="P808" s="9"/>
      <c r="Q808" s="9">
        <v>6</v>
      </c>
      <c r="R808" s="9"/>
      <c r="S808" s="9">
        <v>11</v>
      </c>
      <c r="T808" s="9">
        <v>1</v>
      </c>
      <c r="U808" s="9"/>
      <c r="V808" s="9">
        <v>10</v>
      </c>
      <c r="W808" s="9"/>
      <c r="X808" s="8">
        <v>292</v>
      </c>
      <c r="Y808" s="55"/>
      <c r="Z808" s="49">
        <v>0.41</v>
      </c>
      <c r="AA808" s="11">
        <v>2</v>
      </c>
      <c r="AB808" s="8">
        <v>30.3193333333333</v>
      </c>
      <c r="AC808" s="8">
        <v>59.5193333333333</v>
      </c>
      <c r="AD808" s="8">
        <v>39.1766666666667</v>
      </c>
      <c r="AE808" s="8">
        <v>50.662</v>
      </c>
    </row>
    <row r="809" spans="1:31" ht="12.75">
      <c r="A809" s="8">
        <v>307020000</v>
      </c>
      <c r="B809" s="66" t="s">
        <v>759</v>
      </c>
      <c r="C809" s="10"/>
      <c r="D809" s="9">
        <v>6</v>
      </c>
      <c r="E809" s="9">
        <v>1</v>
      </c>
      <c r="F809" s="9"/>
      <c r="G809" s="9">
        <v>5</v>
      </c>
      <c r="H809" s="9"/>
      <c r="I809" s="9">
        <v>13</v>
      </c>
      <c r="J809" s="9">
        <v>2</v>
      </c>
      <c r="K809" s="9"/>
      <c r="L809" s="9">
        <v>11</v>
      </c>
      <c r="M809" s="9"/>
      <c r="N809" s="9">
        <v>9</v>
      </c>
      <c r="O809" s="9">
        <v>3</v>
      </c>
      <c r="P809" s="9"/>
      <c r="Q809" s="9">
        <v>6</v>
      </c>
      <c r="R809" s="9"/>
      <c r="S809" s="9">
        <v>10</v>
      </c>
      <c r="T809" s="9"/>
      <c r="U809" s="9"/>
      <c r="V809" s="9">
        <v>10</v>
      </c>
      <c r="W809" s="9"/>
      <c r="X809" s="8">
        <v>292</v>
      </c>
      <c r="Y809" s="55"/>
      <c r="Z809" s="49">
        <v>0.41</v>
      </c>
      <c r="AA809" s="11">
        <v>2</v>
      </c>
      <c r="AB809" s="8">
        <v>26.3286666666667</v>
      </c>
      <c r="AC809" s="8">
        <v>57.524</v>
      </c>
      <c r="AD809" s="8">
        <v>35.186</v>
      </c>
      <c r="AE809" s="8">
        <v>48.6666666666667</v>
      </c>
    </row>
    <row r="810" spans="1:31" ht="12.75">
      <c r="A810" s="8">
        <v>308000000</v>
      </c>
      <c r="B810" s="66" t="s">
        <v>760</v>
      </c>
      <c r="C810" s="10"/>
      <c r="D810" s="9"/>
      <c r="E810" s="9"/>
      <c r="F810" s="9"/>
      <c r="G810" s="9"/>
      <c r="H810" s="9"/>
      <c r="I810" s="9">
        <v>2</v>
      </c>
      <c r="J810" s="9"/>
      <c r="K810" s="9"/>
      <c r="L810" s="9">
        <v>2</v>
      </c>
      <c r="M810" s="9"/>
      <c r="N810" s="9"/>
      <c r="O810" s="9"/>
      <c r="P810" s="9"/>
      <c r="Q810" s="9"/>
      <c r="R810" s="9"/>
      <c r="S810" s="9">
        <v>2</v>
      </c>
      <c r="T810" s="9"/>
      <c r="U810" s="9"/>
      <c r="V810" s="9">
        <v>2</v>
      </c>
      <c r="W810" s="9"/>
      <c r="X810" s="8">
        <v>283</v>
      </c>
      <c r="Y810" s="55"/>
      <c r="Z810" s="49">
        <v>0.41</v>
      </c>
      <c r="AA810" s="11">
        <v>2</v>
      </c>
      <c r="AB810" s="8"/>
      <c r="AC810" s="8">
        <v>9.43333333333333</v>
      </c>
      <c r="AD810" s="8"/>
      <c r="AE810" s="8">
        <v>9.43333333333333</v>
      </c>
    </row>
    <row r="811" spans="1:31" ht="12.75" hidden="1">
      <c r="A811" s="8">
        <v>308010000</v>
      </c>
      <c r="B811" s="66" t="s">
        <v>761</v>
      </c>
      <c r="C811" s="10"/>
      <c r="D811" s="9"/>
      <c r="E811" s="9"/>
      <c r="F811" s="9"/>
      <c r="G811" s="9"/>
      <c r="H811" s="9"/>
      <c r="I811" s="9"/>
      <c r="J811" s="9"/>
      <c r="K811" s="9"/>
      <c r="L811" s="9"/>
      <c r="M811" s="9"/>
      <c r="N811" s="9"/>
      <c r="O811" s="9"/>
      <c r="P811" s="9"/>
      <c r="Q811" s="9"/>
      <c r="R811" s="9"/>
      <c r="S811" s="9"/>
      <c r="T811" s="9"/>
      <c r="U811" s="9"/>
      <c r="V811" s="9"/>
      <c r="W811" s="9"/>
      <c r="X811" s="8">
        <v>315</v>
      </c>
      <c r="Y811" s="55"/>
      <c r="Z811" s="49">
        <v>0.41</v>
      </c>
      <c r="AA811" s="11">
        <v>2</v>
      </c>
      <c r="AB811" s="8"/>
      <c r="AC811" s="8"/>
      <c r="AD811" s="8"/>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11</v>
      </c>
      <c r="E813" s="9">
        <v>10</v>
      </c>
      <c r="F813" s="9"/>
      <c r="G813" s="9">
        <v>1</v>
      </c>
      <c r="H813" s="9"/>
      <c r="I813" s="9">
        <v>18</v>
      </c>
      <c r="J813" s="9">
        <v>8</v>
      </c>
      <c r="K813" s="9"/>
      <c r="L813" s="9">
        <v>10</v>
      </c>
      <c r="M813" s="9"/>
      <c r="N813" s="9">
        <v>19</v>
      </c>
      <c r="O813" s="9">
        <v>17</v>
      </c>
      <c r="P813" s="9"/>
      <c r="Q813" s="9">
        <v>2</v>
      </c>
      <c r="R813" s="9"/>
      <c r="S813" s="9">
        <v>10</v>
      </c>
      <c r="T813" s="9">
        <v>1</v>
      </c>
      <c r="U813" s="9"/>
      <c r="V813" s="9">
        <v>9</v>
      </c>
      <c r="W813" s="9"/>
      <c r="X813" s="8">
        <v>233</v>
      </c>
      <c r="Y813" s="55"/>
      <c r="Z813" s="49">
        <v>0.41</v>
      </c>
      <c r="AA813" s="11">
        <v>2</v>
      </c>
      <c r="AB813" s="8">
        <v>19.805</v>
      </c>
      <c r="AC813" s="8">
        <v>51.5706666666667</v>
      </c>
      <c r="AD813" s="8">
        <v>34.8335</v>
      </c>
      <c r="AE813" s="8">
        <v>36.5421666666667</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6</v>
      </c>
      <c r="E815" s="9">
        <v>1</v>
      </c>
      <c r="F815" s="9"/>
      <c r="G815" s="9">
        <v>5</v>
      </c>
      <c r="H815" s="9"/>
      <c r="I815" s="9">
        <v>9</v>
      </c>
      <c r="J815" s="9">
        <v>2</v>
      </c>
      <c r="K815" s="9"/>
      <c r="L815" s="9">
        <v>7</v>
      </c>
      <c r="M815" s="9"/>
      <c r="N815" s="9">
        <v>10</v>
      </c>
      <c r="O815" s="9">
        <v>3</v>
      </c>
      <c r="P815" s="9"/>
      <c r="Q815" s="9">
        <v>7</v>
      </c>
      <c r="R815" s="9"/>
      <c r="S815" s="9">
        <v>5</v>
      </c>
      <c r="T815" s="9"/>
      <c r="U815" s="9"/>
      <c r="V815" s="9">
        <v>5</v>
      </c>
      <c r="W815" s="9"/>
      <c r="X815" s="8">
        <v>240</v>
      </c>
      <c r="Y815" s="55"/>
      <c r="Z815" s="49">
        <v>0.41</v>
      </c>
      <c r="AA815" s="11">
        <v>2</v>
      </c>
      <c r="AB815" s="8">
        <v>21.64</v>
      </c>
      <c r="AC815" s="8">
        <v>31.28</v>
      </c>
      <c r="AD815" s="8">
        <v>32.92</v>
      </c>
      <c r="AE815" s="8">
        <v>20</v>
      </c>
    </row>
    <row r="816" spans="1:31" ht="12.75">
      <c r="A816" s="8">
        <v>310010000</v>
      </c>
      <c r="B816" s="66" t="s">
        <v>766</v>
      </c>
      <c r="C816" s="10"/>
      <c r="D816" s="9">
        <v>22</v>
      </c>
      <c r="E816" s="9">
        <v>20</v>
      </c>
      <c r="F816" s="9"/>
      <c r="G816" s="9">
        <v>2</v>
      </c>
      <c r="H816" s="9"/>
      <c r="I816" s="9">
        <v>107</v>
      </c>
      <c r="J816" s="9">
        <v>89</v>
      </c>
      <c r="K816" s="9"/>
      <c r="L816" s="9">
        <v>18</v>
      </c>
      <c r="M816" s="9"/>
      <c r="N816" s="9">
        <v>110</v>
      </c>
      <c r="O816" s="9">
        <v>103</v>
      </c>
      <c r="P816" s="9"/>
      <c r="Q816" s="9">
        <v>7</v>
      </c>
      <c r="R816" s="9"/>
      <c r="S816" s="9">
        <v>19</v>
      </c>
      <c r="T816" s="9">
        <v>6</v>
      </c>
      <c r="U816" s="9"/>
      <c r="V816" s="9">
        <v>13</v>
      </c>
      <c r="W816" s="9"/>
      <c r="X816" s="8">
        <v>135</v>
      </c>
      <c r="Y816" s="55"/>
      <c r="Z816" s="49">
        <v>0.41</v>
      </c>
      <c r="AA816" s="11">
        <v>2</v>
      </c>
      <c r="AB816" s="8">
        <v>22.95</v>
      </c>
      <c r="AC816" s="8">
        <v>122.6025</v>
      </c>
      <c r="AD816" s="8">
        <v>110.7675</v>
      </c>
      <c r="AE816" s="8">
        <v>34.785</v>
      </c>
    </row>
    <row r="817" spans="1:31" ht="12.75">
      <c r="A817" s="8">
        <v>310020000</v>
      </c>
      <c r="B817" s="66" t="s">
        <v>767</v>
      </c>
      <c r="C817" s="10"/>
      <c r="D817" s="9">
        <v>12</v>
      </c>
      <c r="E817" s="9">
        <v>11</v>
      </c>
      <c r="F817" s="9"/>
      <c r="G817" s="9">
        <v>1</v>
      </c>
      <c r="H817" s="9"/>
      <c r="I817" s="9">
        <v>48</v>
      </c>
      <c r="J817" s="9">
        <v>38</v>
      </c>
      <c r="K817" s="9"/>
      <c r="L817" s="9">
        <v>10</v>
      </c>
      <c r="M817" s="9"/>
      <c r="N817" s="9">
        <v>50</v>
      </c>
      <c r="O817" s="9">
        <v>47</v>
      </c>
      <c r="P817" s="9"/>
      <c r="Q817" s="9">
        <v>3</v>
      </c>
      <c r="R817" s="9"/>
      <c r="S817" s="9">
        <v>10</v>
      </c>
      <c r="T817" s="9">
        <v>2</v>
      </c>
      <c r="U817" s="9"/>
      <c r="V817" s="9">
        <v>8</v>
      </c>
      <c r="W817" s="9"/>
      <c r="X817" s="8">
        <v>153</v>
      </c>
      <c r="Y817" s="55"/>
      <c r="Z817" s="49">
        <v>0.41</v>
      </c>
      <c r="AA817" s="11">
        <v>2</v>
      </c>
      <c r="AB817" s="8">
        <v>14.0505</v>
      </c>
      <c r="AC817" s="8">
        <v>65.229</v>
      </c>
      <c r="AD817" s="8">
        <v>56.7884999999999</v>
      </c>
      <c r="AE817" s="8">
        <v>22.491</v>
      </c>
    </row>
    <row r="818" spans="1:31" ht="12.75">
      <c r="A818" s="8">
        <v>310030000</v>
      </c>
      <c r="B818" s="66" t="s">
        <v>768</v>
      </c>
      <c r="C818" s="10"/>
      <c r="D818" s="9">
        <v>1</v>
      </c>
      <c r="E818" s="9">
        <v>1</v>
      </c>
      <c r="F818" s="9"/>
      <c r="G818" s="9"/>
      <c r="H818" s="9"/>
      <c r="I818" s="9">
        <v>2</v>
      </c>
      <c r="J818" s="9">
        <v>1</v>
      </c>
      <c r="K818" s="9"/>
      <c r="L818" s="9">
        <v>1</v>
      </c>
      <c r="M818" s="9"/>
      <c r="N818" s="9">
        <v>2</v>
      </c>
      <c r="O818" s="9">
        <v>2</v>
      </c>
      <c r="P818" s="9"/>
      <c r="Q818" s="9"/>
      <c r="R818" s="9"/>
      <c r="S818" s="9">
        <v>1</v>
      </c>
      <c r="T818" s="9"/>
      <c r="U818" s="9"/>
      <c r="V818" s="9">
        <v>1</v>
      </c>
      <c r="W818" s="9"/>
      <c r="X818" s="8">
        <v>296</v>
      </c>
      <c r="Y818" s="55"/>
      <c r="Z818" s="49">
        <v>0.41</v>
      </c>
      <c r="AA818" s="11">
        <v>2</v>
      </c>
      <c r="AB818" s="8">
        <v>2.02266666666667</v>
      </c>
      <c r="AC818" s="8">
        <v>6.956</v>
      </c>
      <c r="AD818" s="8">
        <v>4.04533333333333</v>
      </c>
      <c r="AE818" s="8">
        <v>4.93333333333333</v>
      </c>
    </row>
    <row r="819" spans="1:31" ht="12.75">
      <c r="A819" s="8">
        <v>310040000</v>
      </c>
      <c r="B819" s="66" t="s">
        <v>769</v>
      </c>
      <c r="C819" s="10"/>
      <c r="D819" s="9">
        <v>5</v>
      </c>
      <c r="E819" s="9"/>
      <c r="F819" s="9"/>
      <c r="G819" s="9">
        <v>5</v>
      </c>
      <c r="H819" s="9"/>
      <c r="I819" s="9">
        <v>5</v>
      </c>
      <c r="J819" s="9">
        <v>2</v>
      </c>
      <c r="K819" s="9"/>
      <c r="L819" s="9">
        <v>3</v>
      </c>
      <c r="M819" s="9"/>
      <c r="N819" s="9">
        <v>6</v>
      </c>
      <c r="O819" s="9">
        <v>1</v>
      </c>
      <c r="P819" s="9"/>
      <c r="Q819" s="9">
        <v>5</v>
      </c>
      <c r="R819" s="9"/>
      <c r="S819" s="9">
        <v>4</v>
      </c>
      <c r="T819" s="9">
        <v>1</v>
      </c>
      <c r="U819" s="9"/>
      <c r="V819" s="9">
        <v>3</v>
      </c>
      <c r="W819" s="9"/>
      <c r="X819" s="8">
        <v>280</v>
      </c>
      <c r="Y819" s="55"/>
      <c r="Z819" s="49">
        <v>0.41</v>
      </c>
      <c r="AA819" s="11">
        <v>2</v>
      </c>
      <c r="AB819" s="8">
        <v>23.3333333333333</v>
      </c>
      <c r="AC819" s="8">
        <v>17.8266666666667</v>
      </c>
      <c r="AD819" s="8">
        <v>25.2466666666667</v>
      </c>
      <c r="AE819" s="8">
        <v>15.9133333333333</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v>1</v>
      </c>
      <c r="E823" s="9"/>
      <c r="F823" s="9"/>
      <c r="G823" s="9">
        <v>1</v>
      </c>
      <c r="H823" s="9"/>
      <c r="I823" s="9">
        <v>7</v>
      </c>
      <c r="J823" s="9">
        <v>3</v>
      </c>
      <c r="K823" s="9"/>
      <c r="L823" s="9">
        <v>4</v>
      </c>
      <c r="M823" s="9"/>
      <c r="N823" s="9">
        <v>4</v>
      </c>
      <c r="O823" s="9">
        <v>3</v>
      </c>
      <c r="P823" s="9"/>
      <c r="Q823" s="9">
        <v>1</v>
      </c>
      <c r="R823" s="9"/>
      <c r="S823" s="9">
        <v>4</v>
      </c>
      <c r="T823" s="9"/>
      <c r="U823" s="9"/>
      <c r="V823" s="9">
        <v>4</v>
      </c>
      <c r="W823" s="9"/>
      <c r="X823" s="8">
        <v>362</v>
      </c>
      <c r="Y823" s="55"/>
      <c r="Z823" s="49">
        <v>0.41</v>
      </c>
      <c r="AA823" s="11">
        <v>2</v>
      </c>
      <c r="AB823" s="8">
        <v>6.03333333333333</v>
      </c>
      <c r="AC823" s="8">
        <v>31.5543333333333</v>
      </c>
      <c r="AD823" s="8">
        <v>13.4543333333333</v>
      </c>
      <c r="AE823" s="8">
        <v>24.1333333333333</v>
      </c>
    </row>
    <row r="824" spans="1:31" ht="12.75">
      <c r="A824" s="8">
        <v>311010000</v>
      </c>
      <c r="B824" s="66" t="s">
        <v>774</v>
      </c>
      <c r="C824" s="10"/>
      <c r="D824" s="9"/>
      <c r="E824" s="9"/>
      <c r="F824" s="9"/>
      <c r="G824" s="9"/>
      <c r="H824" s="9"/>
      <c r="I824" s="9">
        <v>2</v>
      </c>
      <c r="J824" s="9">
        <v>2</v>
      </c>
      <c r="K824" s="9"/>
      <c r="L824" s="9"/>
      <c r="M824" s="9"/>
      <c r="N824" s="9">
        <v>1</v>
      </c>
      <c r="O824" s="9">
        <v>1</v>
      </c>
      <c r="P824" s="9"/>
      <c r="Q824" s="9"/>
      <c r="R824" s="9"/>
      <c r="S824" s="9">
        <v>1</v>
      </c>
      <c r="T824" s="9">
        <v>1</v>
      </c>
      <c r="U824" s="9"/>
      <c r="V824" s="9"/>
      <c r="W824" s="9"/>
      <c r="X824" s="8">
        <v>359</v>
      </c>
      <c r="Y824" s="55"/>
      <c r="Z824" s="49">
        <v>0.41</v>
      </c>
      <c r="AA824" s="11">
        <v>2</v>
      </c>
      <c r="AB824" s="8"/>
      <c r="AC824" s="8">
        <v>4.90633333333333</v>
      </c>
      <c r="AD824" s="8">
        <v>2.45316666666667</v>
      </c>
      <c r="AE824" s="8">
        <v>2.45316666666667</v>
      </c>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c r="A826" s="8">
        <v>311010200</v>
      </c>
      <c r="B826" s="66" t="s">
        <v>776</v>
      </c>
      <c r="C826" s="10"/>
      <c r="D826" s="9"/>
      <c r="E826" s="9"/>
      <c r="F826" s="9"/>
      <c r="G826" s="9"/>
      <c r="H826" s="9"/>
      <c r="I826" s="9">
        <v>1</v>
      </c>
      <c r="J826" s="9">
        <v>1</v>
      </c>
      <c r="K826" s="9"/>
      <c r="L826" s="9"/>
      <c r="M826" s="9"/>
      <c r="N826" s="9">
        <v>1</v>
      </c>
      <c r="O826" s="9">
        <v>1</v>
      </c>
      <c r="P826" s="9"/>
      <c r="Q826" s="9"/>
      <c r="R826" s="9"/>
      <c r="S826" s="9"/>
      <c r="T826" s="9"/>
      <c r="U826" s="9"/>
      <c r="V826" s="9"/>
      <c r="W826" s="9"/>
      <c r="X826" s="8">
        <v>368</v>
      </c>
      <c r="Y826" s="55"/>
      <c r="Z826" s="49">
        <v>0.41</v>
      </c>
      <c r="AA826" s="11">
        <v>2</v>
      </c>
      <c r="AB826" s="8"/>
      <c r="AC826" s="8">
        <v>2.51466666666667</v>
      </c>
      <c r="AD826" s="8">
        <v>2.51466666666667</v>
      </c>
      <c r="AE826" s="8"/>
    </row>
    <row r="827" spans="1:31" ht="12.75">
      <c r="A827" s="8">
        <v>311020000</v>
      </c>
      <c r="B827" s="66" t="s">
        <v>777</v>
      </c>
      <c r="C827" s="10"/>
      <c r="D827" s="9">
        <v>3</v>
      </c>
      <c r="E827" s="9"/>
      <c r="F827" s="9"/>
      <c r="G827" s="9">
        <v>3</v>
      </c>
      <c r="H827" s="9"/>
      <c r="I827" s="9">
        <v>1</v>
      </c>
      <c r="J827" s="9">
        <v>1</v>
      </c>
      <c r="K827" s="9"/>
      <c r="L827" s="9"/>
      <c r="M827" s="9"/>
      <c r="N827" s="9">
        <v>2</v>
      </c>
      <c r="O827" s="9">
        <v>1</v>
      </c>
      <c r="P827" s="9"/>
      <c r="Q827" s="9">
        <v>1</v>
      </c>
      <c r="R827" s="9"/>
      <c r="S827" s="9">
        <v>2</v>
      </c>
      <c r="T827" s="9"/>
      <c r="U827" s="9"/>
      <c r="V827" s="9">
        <v>2</v>
      </c>
      <c r="W827" s="9"/>
      <c r="X827" s="8">
        <v>239</v>
      </c>
      <c r="Y827" s="55"/>
      <c r="Z827" s="49">
        <v>0.41</v>
      </c>
      <c r="AA827" s="11">
        <v>2</v>
      </c>
      <c r="AB827" s="8">
        <v>11.95</v>
      </c>
      <c r="AC827" s="8">
        <v>1.63316666666667</v>
      </c>
      <c r="AD827" s="8">
        <v>5.6165</v>
      </c>
      <c r="AE827" s="8">
        <v>7.96666666666667</v>
      </c>
    </row>
    <row r="828" spans="1:31" ht="25.5">
      <c r="A828" s="8">
        <v>311030000</v>
      </c>
      <c r="B828" s="66" t="s">
        <v>778</v>
      </c>
      <c r="C828" s="10"/>
      <c r="D828" s="9"/>
      <c r="E828" s="9"/>
      <c r="F828" s="9"/>
      <c r="G828" s="9"/>
      <c r="H828" s="9"/>
      <c r="I828" s="9">
        <v>2</v>
      </c>
      <c r="J828" s="9"/>
      <c r="K828" s="9"/>
      <c r="L828" s="9">
        <v>2</v>
      </c>
      <c r="M828" s="9"/>
      <c r="N828" s="9"/>
      <c r="O828" s="9"/>
      <c r="P828" s="9"/>
      <c r="Q828" s="9"/>
      <c r="R828" s="9"/>
      <c r="S828" s="9">
        <v>2</v>
      </c>
      <c r="T828" s="9"/>
      <c r="U828" s="9"/>
      <c r="V828" s="9">
        <v>2</v>
      </c>
      <c r="W828" s="9"/>
      <c r="X828" s="8">
        <v>345</v>
      </c>
      <c r="Y828" s="55"/>
      <c r="Z828" s="49">
        <v>0.41</v>
      </c>
      <c r="AA828" s="11">
        <v>2</v>
      </c>
      <c r="AB828" s="8"/>
      <c r="AC828" s="8">
        <v>11.5</v>
      </c>
      <c r="AD828" s="8"/>
      <c r="AE828" s="8">
        <v>11.5</v>
      </c>
    </row>
    <row r="829" spans="1:31" ht="12.75">
      <c r="A829" s="8">
        <v>312000000</v>
      </c>
      <c r="B829" s="66" t="s">
        <v>779</v>
      </c>
      <c r="C829" s="10"/>
      <c r="D829" s="9">
        <v>4</v>
      </c>
      <c r="E829" s="9"/>
      <c r="F829" s="9"/>
      <c r="G829" s="9">
        <v>4</v>
      </c>
      <c r="H829" s="9"/>
      <c r="I829" s="9">
        <v>6</v>
      </c>
      <c r="J829" s="9">
        <v>2</v>
      </c>
      <c r="K829" s="9"/>
      <c r="L829" s="9">
        <v>4</v>
      </c>
      <c r="M829" s="9"/>
      <c r="N829" s="9">
        <v>8</v>
      </c>
      <c r="O829" s="9">
        <v>2</v>
      </c>
      <c r="P829" s="9"/>
      <c r="Q829" s="9">
        <v>6</v>
      </c>
      <c r="R829" s="9"/>
      <c r="S829" s="9">
        <v>2</v>
      </c>
      <c r="T829" s="9"/>
      <c r="U829" s="9"/>
      <c r="V829" s="9">
        <v>2</v>
      </c>
      <c r="W829" s="9"/>
      <c r="X829" s="8">
        <v>315</v>
      </c>
      <c r="Y829" s="55"/>
      <c r="Z829" s="49">
        <v>0.41</v>
      </c>
      <c r="AA829" s="11">
        <v>2</v>
      </c>
      <c r="AB829" s="8">
        <v>21</v>
      </c>
      <c r="AC829" s="8">
        <v>25.305</v>
      </c>
      <c r="AD829" s="8">
        <v>35.805</v>
      </c>
      <c r="AE829" s="8">
        <v>10.5</v>
      </c>
    </row>
    <row r="830" spans="1:31" ht="12.75" hidden="1">
      <c r="A830" s="8">
        <v>313000000</v>
      </c>
      <c r="B830" s="66" t="s">
        <v>780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1" ht="12.75">
      <c r="A831" s="8">
        <v>314000000</v>
      </c>
      <c r="B831" s="66" t="s">
        <v>781</v>
      </c>
      <c r="C831" s="10"/>
      <c r="D831" s="9">
        <v>5</v>
      </c>
      <c r="E831" s="9"/>
      <c r="F831" s="9"/>
      <c r="G831" s="9">
        <v>5</v>
      </c>
      <c r="H831" s="9"/>
      <c r="I831" s="9">
        <v>20</v>
      </c>
      <c r="J831" s="9">
        <v>8</v>
      </c>
      <c r="K831" s="9"/>
      <c r="L831" s="9">
        <v>12</v>
      </c>
      <c r="M831" s="9"/>
      <c r="N831" s="9">
        <v>14</v>
      </c>
      <c r="O831" s="9">
        <v>7</v>
      </c>
      <c r="P831" s="9"/>
      <c r="Q831" s="9">
        <v>7</v>
      </c>
      <c r="R831" s="9"/>
      <c r="S831" s="9">
        <v>11</v>
      </c>
      <c r="T831" s="9">
        <v>1</v>
      </c>
      <c r="U831" s="9"/>
      <c r="V831" s="9">
        <v>10</v>
      </c>
      <c r="W831" s="9"/>
      <c r="X831" s="8">
        <v>322</v>
      </c>
      <c r="Y831" s="55"/>
      <c r="Z831" s="49">
        <v>0.41</v>
      </c>
      <c r="AA831" s="11">
        <v>2</v>
      </c>
      <c r="AB831" s="8">
        <v>26.8333333333333</v>
      </c>
      <c r="AC831" s="8">
        <v>82.0026666666667</v>
      </c>
      <c r="AD831" s="8">
        <v>52.969</v>
      </c>
      <c r="AE831" s="8">
        <v>55.867</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0" t="s">
        <v>1338</v>
      </c>
      <c r="B833" s="111"/>
      <c r="C833" s="68"/>
      <c r="D833" s="69">
        <f>SUM(E833:H833)</f>
        <v>11</v>
      </c>
      <c r="E833" s="69">
        <f>SUM(E834:E865)</f>
        <v>1</v>
      </c>
      <c r="F833" s="69">
        <f>SUM(F834:F865)</f>
        <v>0</v>
      </c>
      <c r="G833" s="69">
        <f>SUM(G834:G865)</f>
        <v>10</v>
      </c>
      <c r="H833" s="69">
        <f>SUM(H834:H865)</f>
        <v>0</v>
      </c>
      <c r="I833" s="69">
        <f>SUM(J833:M833)</f>
        <v>33</v>
      </c>
      <c r="J833" s="69">
        <f>SUM(J834:J865)</f>
        <v>2</v>
      </c>
      <c r="K833" s="69">
        <f>SUM(K834:K865)</f>
        <v>0</v>
      </c>
      <c r="L833" s="69">
        <f>SUM(L834:L865)</f>
        <v>31</v>
      </c>
      <c r="M833" s="69">
        <f>SUM(M834:M865)</f>
        <v>0</v>
      </c>
      <c r="N833" s="69">
        <f>SUM(O833:R833)</f>
        <v>38</v>
      </c>
      <c r="O833" s="69">
        <f>SUM(O834:O865)</f>
        <v>3</v>
      </c>
      <c r="P833" s="69">
        <f>SUM(P834:P865)</f>
        <v>0</v>
      </c>
      <c r="Q833" s="69">
        <f>SUM(Q834:Q865)</f>
        <v>35</v>
      </c>
      <c r="R833" s="69">
        <f>SUM(R834:R865)</f>
        <v>0</v>
      </c>
      <c r="S833" s="69">
        <f>SUM(T833:W833)</f>
        <v>6</v>
      </c>
      <c r="T833" s="69">
        <f>SUM(T834:T865)</f>
        <v>0</v>
      </c>
      <c r="U833" s="69">
        <f>SUM(U834:U865)</f>
        <v>0</v>
      </c>
      <c r="V833" s="69">
        <f>SUM(V834:V865)</f>
        <v>6</v>
      </c>
      <c r="W833" s="69">
        <f>SUM(W834:W865)</f>
        <v>0</v>
      </c>
      <c r="X833" s="70" t="s">
        <v>1964</v>
      </c>
      <c r="Y833" s="71"/>
      <c r="Z833" s="72" t="s">
        <v>1964</v>
      </c>
      <c r="AA833" s="73" t="s">
        <v>1964</v>
      </c>
      <c r="AB833" s="74">
        <f>SUM(AB834:AB865)</f>
        <v>33.7915</v>
      </c>
      <c r="AC833" s="74">
        <f>SUM(AC834:AC865)</f>
        <v>104.94466666666662</v>
      </c>
      <c r="AD833" s="74">
        <f>SUM(AD834:AD865)</f>
        <v>118.53616666666667</v>
      </c>
      <c r="AE833" s="74">
        <f>SUM(AE834:AE865)</f>
        <v>20.2</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c r="A835" s="8">
        <v>331010000</v>
      </c>
      <c r="B835" s="66" t="s">
        <v>783</v>
      </c>
      <c r="C835" s="10"/>
      <c r="D835" s="9"/>
      <c r="E835" s="9"/>
      <c r="F835" s="9"/>
      <c r="G835" s="9"/>
      <c r="H835" s="9"/>
      <c r="I835" s="9">
        <v>1</v>
      </c>
      <c r="J835" s="9">
        <v>1</v>
      </c>
      <c r="K835" s="9"/>
      <c r="L835" s="9"/>
      <c r="M835" s="9"/>
      <c r="N835" s="9">
        <v>1</v>
      </c>
      <c r="O835" s="9">
        <v>1</v>
      </c>
      <c r="P835" s="9"/>
      <c r="Q835" s="9"/>
      <c r="R835" s="9"/>
      <c r="S835" s="9"/>
      <c r="T835" s="9"/>
      <c r="U835" s="9"/>
      <c r="V835" s="9"/>
      <c r="W835" s="9"/>
      <c r="X835" s="8">
        <v>233</v>
      </c>
      <c r="Y835" s="55"/>
      <c r="Z835" s="49">
        <v>0.41</v>
      </c>
      <c r="AA835" s="11">
        <v>2</v>
      </c>
      <c r="AB835" s="8"/>
      <c r="AC835" s="8">
        <v>1.59216666666667</v>
      </c>
      <c r="AD835" s="8">
        <v>1.59216666666667</v>
      </c>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c r="A837" s="8">
        <v>331010200</v>
      </c>
      <c r="B837" s="66" t="s">
        <v>785</v>
      </c>
      <c r="C837" s="10"/>
      <c r="D837" s="9">
        <v>1</v>
      </c>
      <c r="E837" s="9"/>
      <c r="F837" s="9"/>
      <c r="G837" s="9">
        <v>1</v>
      </c>
      <c r="H837" s="9"/>
      <c r="I837" s="9">
        <v>6</v>
      </c>
      <c r="J837" s="9">
        <v>1</v>
      </c>
      <c r="K837" s="9"/>
      <c r="L837" s="9">
        <v>5</v>
      </c>
      <c r="M837" s="9"/>
      <c r="N837" s="9">
        <v>5</v>
      </c>
      <c r="O837" s="9">
        <v>1</v>
      </c>
      <c r="P837" s="9"/>
      <c r="Q837" s="9">
        <v>4</v>
      </c>
      <c r="R837" s="9"/>
      <c r="S837" s="9">
        <v>2</v>
      </c>
      <c r="T837" s="9"/>
      <c r="U837" s="9"/>
      <c r="V837" s="9">
        <v>2</v>
      </c>
      <c r="W837" s="9"/>
      <c r="X837" s="8">
        <v>215</v>
      </c>
      <c r="Y837" s="55"/>
      <c r="Z837" s="49">
        <v>0.41</v>
      </c>
      <c r="AA837" s="11">
        <v>2</v>
      </c>
      <c r="AB837" s="8">
        <v>3.58333333333333</v>
      </c>
      <c r="AC837" s="8">
        <v>19.3858333333333</v>
      </c>
      <c r="AD837" s="8">
        <v>15.8025</v>
      </c>
      <c r="AE837" s="8">
        <v>7.16666666666667</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c r="A840" s="8">
        <v>331030000</v>
      </c>
      <c r="B840" s="66" t="s">
        <v>788</v>
      </c>
      <c r="C840" s="10"/>
      <c r="D840" s="9"/>
      <c r="E840" s="9"/>
      <c r="F840" s="9"/>
      <c r="G840" s="9"/>
      <c r="H840" s="9"/>
      <c r="I840" s="9">
        <v>3</v>
      </c>
      <c r="J840" s="9"/>
      <c r="K840" s="9"/>
      <c r="L840" s="9">
        <v>3</v>
      </c>
      <c r="M840" s="9"/>
      <c r="N840" s="9">
        <v>2</v>
      </c>
      <c r="O840" s="9"/>
      <c r="P840" s="9"/>
      <c r="Q840" s="9">
        <v>2</v>
      </c>
      <c r="R840" s="9"/>
      <c r="S840" s="9">
        <v>1</v>
      </c>
      <c r="T840" s="9"/>
      <c r="U840" s="9"/>
      <c r="V840" s="9">
        <v>1</v>
      </c>
      <c r="W840" s="9"/>
      <c r="X840" s="8">
        <v>215</v>
      </c>
      <c r="Y840" s="55"/>
      <c r="Z840" s="49">
        <v>0.41</v>
      </c>
      <c r="AA840" s="11">
        <v>2</v>
      </c>
      <c r="AB840" s="8"/>
      <c r="AC840" s="8">
        <v>10.75</v>
      </c>
      <c r="AD840" s="8">
        <v>7.16666666666667</v>
      </c>
      <c r="AE840" s="8">
        <v>3.58333333333333</v>
      </c>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c r="A843" s="8">
        <v>331050100</v>
      </c>
      <c r="B843" s="66" t="s">
        <v>791</v>
      </c>
      <c r="C843" s="10"/>
      <c r="D843" s="9"/>
      <c r="E843" s="9"/>
      <c r="F843" s="9"/>
      <c r="G843" s="9"/>
      <c r="H843" s="9"/>
      <c r="I843" s="9">
        <v>2</v>
      </c>
      <c r="J843" s="9"/>
      <c r="K843" s="9"/>
      <c r="L843" s="9">
        <v>2</v>
      </c>
      <c r="M843" s="9"/>
      <c r="N843" s="9">
        <v>2</v>
      </c>
      <c r="O843" s="9"/>
      <c r="P843" s="9"/>
      <c r="Q843" s="9">
        <v>2</v>
      </c>
      <c r="R843" s="9"/>
      <c r="S843" s="9"/>
      <c r="T843" s="9"/>
      <c r="U843" s="9"/>
      <c r="V843" s="9"/>
      <c r="W843" s="9"/>
      <c r="X843" s="8">
        <v>245</v>
      </c>
      <c r="Y843" s="55"/>
      <c r="Z843" s="49">
        <v>0.41</v>
      </c>
      <c r="AA843" s="11">
        <v>2</v>
      </c>
      <c r="AB843" s="8"/>
      <c r="AC843" s="8">
        <v>8.16666666666667</v>
      </c>
      <c r="AD843" s="8">
        <v>8.16666666666667</v>
      </c>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c r="A849" s="8">
        <v>331060201</v>
      </c>
      <c r="B849" s="66" t="s">
        <v>795</v>
      </c>
      <c r="C849" s="10"/>
      <c r="D849" s="9"/>
      <c r="E849" s="9"/>
      <c r="F849" s="9"/>
      <c r="G849" s="9"/>
      <c r="H849" s="9"/>
      <c r="I849" s="9">
        <v>2</v>
      </c>
      <c r="J849" s="9"/>
      <c r="K849" s="9"/>
      <c r="L849" s="9">
        <v>2</v>
      </c>
      <c r="M849" s="9"/>
      <c r="N849" s="9">
        <v>2</v>
      </c>
      <c r="O849" s="9"/>
      <c r="P849" s="9"/>
      <c r="Q849" s="9">
        <v>2</v>
      </c>
      <c r="R849" s="9"/>
      <c r="S849" s="9"/>
      <c r="T849" s="9"/>
      <c r="U849" s="9"/>
      <c r="V849" s="9"/>
      <c r="W849" s="9"/>
      <c r="X849" s="8">
        <v>144</v>
      </c>
      <c r="Y849" s="55"/>
      <c r="Z849" s="49">
        <v>0.41</v>
      </c>
      <c r="AA849" s="11">
        <v>2</v>
      </c>
      <c r="AB849" s="8"/>
      <c r="AC849" s="8">
        <v>4.8</v>
      </c>
      <c r="AD849" s="8">
        <v>4.8</v>
      </c>
      <c r="AE849" s="8"/>
    </row>
    <row r="850" spans="1:31" ht="12.75">
      <c r="A850" s="8">
        <v>331060300</v>
      </c>
      <c r="B850" s="66" t="s">
        <v>797</v>
      </c>
      <c r="C850" s="10"/>
      <c r="D850" s="9">
        <v>8</v>
      </c>
      <c r="E850" s="9">
        <v>1</v>
      </c>
      <c r="F850" s="9"/>
      <c r="G850" s="9">
        <v>7</v>
      </c>
      <c r="H850" s="9"/>
      <c r="I850" s="9">
        <v>16</v>
      </c>
      <c r="J850" s="9"/>
      <c r="K850" s="9"/>
      <c r="L850" s="9">
        <v>16</v>
      </c>
      <c r="M850" s="9"/>
      <c r="N850" s="9">
        <v>21</v>
      </c>
      <c r="O850" s="9">
        <v>1</v>
      </c>
      <c r="P850" s="9"/>
      <c r="Q850" s="9">
        <v>20</v>
      </c>
      <c r="R850" s="9"/>
      <c r="S850" s="9">
        <v>3</v>
      </c>
      <c r="T850" s="9"/>
      <c r="U850" s="9"/>
      <c r="V850" s="9">
        <v>3</v>
      </c>
      <c r="W850" s="9"/>
      <c r="X850" s="8">
        <v>189</v>
      </c>
      <c r="Y850" s="55"/>
      <c r="Z850" s="49">
        <v>0.41</v>
      </c>
      <c r="AA850" s="11">
        <v>2</v>
      </c>
      <c r="AB850" s="8">
        <v>23.3415</v>
      </c>
      <c r="AC850" s="8">
        <v>50.4</v>
      </c>
      <c r="AD850" s="8">
        <v>64.2915</v>
      </c>
      <c r="AE850" s="8">
        <v>9.45</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c r="A854" s="8">
        <v>331090000</v>
      </c>
      <c r="B854" s="66" t="s">
        <v>800</v>
      </c>
      <c r="C854" s="10"/>
      <c r="D854" s="9">
        <v>2</v>
      </c>
      <c r="E854" s="9"/>
      <c r="F854" s="9"/>
      <c r="G854" s="9">
        <v>2</v>
      </c>
      <c r="H854" s="9"/>
      <c r="I854" s="9"/>
      <c r="J854" s="9"/>
      <c r="K854" s="9"/>
      <c r="L854" s="9"/>
      <c r="M854" s="9"/>
      <c r="N854" s="9">
        <v>2</v>
      </c>
      <c r="O854" s="9"/>
      <c r="P854" s="9"/>
      <c r="Q854" s="9">
        <v>2</v>
      </c>
      <c r="R854" s="9"/>
      <c r="S854" s="9"/>
      <c r="T854" s="9"/>
      <c r="U854" s="9"/>
      <c r="V854" s="9"/>
      <c r="W854" s="9"/>
      <c r="X854" s="8">
        <v>206</v>
      </c>
      <c r="Y854" s="55"/>
      <c r="Z854" s="49">
        <v>0.41</v>
      </c>
      <c r="AA854" s="11">
        <v>2</v>
      </c>
      <c r="AB854" s="8">
        <v>6.86666666666667</v>
      </c>
      <c r="AC854" s="8"/>
      <c r="AD854" s="8">
        <v>6.86666666666667</v>
      </c>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c r="A863" s="8">
        <v>331500000</v>
      </c>
      <c r="B863" s="66" t="s">
        <v>809</v>
      </c>
      <c r="C863" s="10"/>
      <c r="D863" s="9"/>
      <c r="E863" s="9"/>
      <c r="F863" s="9"/>
      <c r="G863" s="9"/>
      <c r="H863" s="9"/>
      <c r="I863" s="9">
        <v>2</v>
      </c>
      <c r="J863" s="9"/>
      <c r="K863" s="9"/>
      <c r="L863" s="9">
        <v>2</v>
      </c>
      <c r="M863" s="9"/>
      <c r="N863" s="9">
        <v>2</v>
      </c>
      <c r="O863" s="9"/>
      <c r="P863" s="9"/>
      <c r="Q863" s="9">
        <v>2</v>
      </c>
      <c r="R863" s="9"/>
      <c r="S863" s="9"/>
      <c r="T863" s="9"/>
      <c r="U863" s="9"/>
      <c r="V863" s="9"/>
      <c r="W863" s="9"/>
      <c r="X863" s="8">
        <v>197</v>
      </c>
      <c r="Y863" s="55"/>
      <c r="Z863" s="49">
        <v>0.41</v>
      </c>
      <c r="AA863" s="11">
        <v>2</v>
      </c>
      <c r="AB863" s="8"/>
      <c r="AC863" s="8">
        <v>6.56666666666667</v>
      </c>
      <c r="AD863" s="8">
        <v>6.56666666666667</v>
      </c>
      <c r="AE863" s="8"/>
    </row>
    <row r="864" spans="1:31" ht="12.75">
      <c r="A864" s="8">
        <v>331600000</v>
      </c>
      <c r="B864" s="66" t="s">
        <v>810</v>
      </c>
      <c r="C864" s="10"/>
      <c r="D864" s="9"/>
      <c r="E864" s="9"/>
      <c r="F864" s="9"/>
      <c r="G864" s="9"/>
      <c r="H864" s="9"/>
      <c r="I864" s="9">
        <v>1</v>
      </c>
      <c r="J864" s="9"/>
      <c r="K864" s="9"/>
      <c r="L864" s="9">
        <v>1</v>
      </c>
      <c r="M864" s="9"/>
      <c r="N864" s="9">
        <v>1</v>
      </c>
      <c r="O864" s="9"/>
      <c r="P864" s="9"/>
      <c r="Q864" s="9">
        <v>1</v>
      </c>
      <c r="R864" s="9"/>
      <c r="S864" s="9"/>
      <c r="T864" s="9"/>
      <c r="U864" s="9"/>
      <c r="V864" s="9"/>
      <c r="W864" s="9"/>
      <c r="X864" s="8">
        <v>197</v>
      </c>
      <c r="Y864" s="55"/>
      <c r="Z864" s="49">
        <v>0.41</v>
      </c>
      <c r="AA864" s="11">
        <v>2</v>
      </c>
      <c r="AB864" s="8"/>
      <c r="AC864" s="8">
        <v>3.28333333333333</v>
      </c>
      <c r="AD864" s="8">
        <v>3.28333333333333</v>
      </c>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v>2</v>
      </c>
      <c r="J866" s="69"/>
      <c r="K866" s="69"/>
      <c r="L866" s="69">
        <v>2</v>
      </c>
      <c r="M866" s="69"/>
      <c r="N866" s="69">
        <v>1</v>
      </c>
      <c r="O866" s="69"/>
      <c r="P866" s="69"/>
      <c r="Q866" s="69">
        <v>1</v>
      </c>
      <c r="R866" s="69"/>
      <c r="S866" s="69">
        <v>1</v>
      </c>
      <c r="T866" s="69"/>
      <c r="U866" s="69"/>
      <c r="V866" s="69">
        <v>1</v>
      </c>
      <c r="W866" s="69"/>
      <c r="X866" s="74">
        <v>98</v>
      </c>
      <c r="Y866" s="76"/>
      <c r="Z866" s="77">
        <v>0.41</v>
      </c>
      <c r="AA866" s="78">
        <v>2</v>
      </c>
      <c r="AB866" s="74"/>
      <c r="AC866" s="74">
        <v>3.26666666666667</v>
      </c>
      <c r="AD866" s="74">
        <v>1.63333333333333</v>
      </c>
      <c r="AE866" s="74">
        <v>1.63333333333333</v>
      </c>
    </row>
    <row r="867" spans="1:31" ht="12.75">
      <c r="A867" s="74">
        <v>351000000</v>
      </c>
      <c r="B867" s="75" t="s">
        <v>811</v>
      </c>
      <c r="C867" s="68"/>
      <c r="D867" s="69">
        <v>1</v>
      </c>
      <c r="E867" s="69"/>
      <c r="F867" s="69"/>
      <c r="G867" s="69">
        <v>1</v>
      </c>
      <c r="H867" s="69"/>
      <c r="I867" s="69">
        <v>5</v>
      </c>
      <c r="J867" s="69"/>
      <c r="K867" s="69"/>
      <c r="L867" s="69">
        <v>5</v>
      </c>
      <c r="M867" s="69"/>
      <c r="N867" s="69">
        <v>5</v>
      </c>
      <c r="O867" s="69"/>
      <c r="P867" s="69"/>
      <c r="Q867" s="69">
        <v>5</v>
      </c>
      <c r="R867" s="69"/>
      <c r="S867" s="69">
        <v>1</v>
      </c>
      <c r="T867" s="69"/>
      <c r="U867" s="69"/>
      <c r="V867" s="69">
        <v>1</v>
      </c>
      <c r="W867" s="69"/>
      <c r="X867" s="74">
        <v>231</v>
      </c>
      <c r="Y867" s="76"/>
      <c r="Z867" s="77">
        <v>0.41</v>
      </c>
      <c r="AA867" s="78">
        <v>2</v>
      </c>
      <c r="AB867" s="74">
        <v>3.85</v>
      </c>
      <c r="AC867" s="74">
        <v>19.25</v>
      </c>
      <c r="AD867" s="74">
        <v>19.25</v>
      </c>
      <c r="AE867" s="74">
        <v>3.85</v>
      </c>
    </row>
    <row r="868" spans="1:31" ht="25.5">
      <c r="A868" s="74">
        <v>600060000</v>
      </c>
      <c r="B868" s="75" t="s">
        <v>812</v>
      </c>
      <c r="C868" s="68"/>
      <c r="D868" s="69">
        <v>1</v>
      </c>
      <c r="E868" s="69"/>
      <c r="F868" s="69"/>
      <c r="G868" s="69">
        <v>1</v>
      </c>
      <c r="H868" s="69"/>
      <c r="I868" s="69"/>
      <c r="J868" s="69"/>
      <c r="K868" s="69"/>
      <c r="L868" s="69"/>
      <c r="M868" s="69"/>
      <c r="N868" s="69">
        <v>1</v>
      </c>
      <c r="O868" s="69"/>
      <c r="P868" s="69"/>
      <c r="Q868" s="69">
        <v>1</v>
      </c>
      <c r="R868" s="69"/>
      <c r="S868" s="69"/>
      <c r="T868" s="69"/>
      <c r="U868" s="69"/>
      <c r="V868" s="69"/>
      <c r="W868" s="69"/>
      <c r="X868" s="74">
        <v>147</v>
      </c>
      <c r="Y868" s="76"/>
      <c r="Z868" s="77">
        <v>0.41</v>
      </c>
      <c r="AA868" s="78">
        <v>2</v>
      </c>
      <c r="AB868" s="74">
        <v>2.45</v>
      </c>
      <c r="AC868" s="74"/>
      <c r="AD868" s="74">
        <v>2.45</v>
      </c>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v>2</v>
      </c>
      <c r="J870" s="69"/>
      <c r="K870" s="69"/>
      <c r="L870" s="69">
        <v>2</v>
      </c>
      <c r="M870" s="69"/>
      <c r="N870" s="69">
        <v>2</v>
      </c>
      <c r="O870" s="69"/>
      <c r="P870" s="69"/>
      <c r="Q870" s="69">
        <v>2</v>
      </c>
      <c r="R870" s="69"/>
      <c r="S870" s="69"/>
      <c r="T870" s="69"/>
      <c r="U870" s="69"/>
      <c r="V870" s="69"/>
      <c r="W870" s="69"/>
      <c r="X870" s="74">
        <v>60</v>
      </c>
      <c r="Y870" s="76"/>
      <c r="Z870" s="77">
        <v>0.41</v>
      </c>
      <c r="AA870" s="78">
        <v>2</v>
      </c>
      <c r="AB870" s="74"/>
      <c r="AC870" s="74">
        <v>2</v>
      </c>
      <c r="AD870" s="74">
        <v>2</v>
      </c>
      <c r="AE870" s="74"/>
    </row>
    <row r="871" spans="1:31" ht="12.75">
      <c r="A871" s="74">
        <v>351000000</v>
      </c>
      <c r="B871" s="75" t="s">
        <v>813</v>
      </c>
      <c r="C871" s="68"/>
      <c r="D871" s="69"/>
      <c r="E871" s="69"/>
      <c r="F871" s="69"/>
      <c r="G871" s="69"/>
      <c r="H871" s="69"/>
      <c r="I871" s="69">
        <v>4</v>
      </c>
      <c r="J871" s="69"/>
      <c r="K871" s="69"/>
      <c r="L871" s="69">
        <v>4</v>
      </c>
      <c r="M871" s="69"/>
      <c r="N871" s="69">
        <v>3</v>
      </c>
      <c r="O871" s="69"/>
      <c r="P871" s="69"/>
      <c r="Q871" s="69">
        <v>3</v>
      </c>
      <c r="R871" s="69"/>
      <c r="S871" s="69">
        <v>1</v>
      </c>
      <c r="T871" s="69"/>
      <c r="U871" s="69"/>
      <c r="V871" s="69">
        <v>1</v>
      </c>
      <c r="W871" s="69"/>
      <c r="X871" s="74">
        <v>231</v>
      </c>
      <c r="Y871" s="76"/>
      <c r="Z871" s="77">
        <v>0.41</v>
      </c>
      <c r="AA871" s="78">
        <v>2</v>
      </c>
      <c r="AB871" s="74"/>
      <c r="AC871" s="74">
        <v>15.4</v>
      </c>
      <c r="AD871" s="74">
        <v>11.55</v>
      </c>
      <c r="AE871" s="74">
        <v>3.85</v>
      </c>
    </row>
    <row r="872" spans="1:31" ht="25.5">
      <c r="A872" s="74">
        <v>600110000</v>
      </c>
      <c r="B872" s="75" t="s">
        <v>814</v>
      </c>
      <c r="C872" s="68"/>
      <c r="D872" s="69">
        <v>9</v>
      </c>
      <c r="E872" s="69"/>
      <c r="F872" s="69"/>
      <c r="G872" s="69">
        <v>9</v>
      </c>
      <c r="H872" s="69"/>
      <c r="I872" s="69">
        <v>39</v>
      </c>
      <c r="J872" s="69"/>
      <c r="K872" s="69"/>
      <c r="L872" s="69">
        <v>39</v>
      </c>
      <c r="M872" s="69"/>
      <c r="N872" s="69">
        <v>43</v>
      </c>
      <c r="O872" s="69"/>
      <c r="P872" s="69"/>
      <c r="Q872" s="69">
        <v>43</v>
      </c>
      <c r="R872" s="69"/>
      <c r="S872" s="69">
        <v>5</v>
      </c>
      <c r="T872" s="69"/>
      <c r="U872" s="69"/>
      <c r="V872" s="69">
        <v>5</v>
      </c>
      <c r="W872" s="69"/>
      <c r="X872" s="74">
        <v>156</v>
      </c>
      <c r="Y872" s="76"/>
      <c r="Z872" s="77">
        <v>0.41</v>
      </c>
      <c r="AA872" s="78">
        <v>2</v>
      </c>
      <c r="AB872" s="74">
        <v>23.4</v>
      </c>
      <c r="AC872" s="74">
        <v>101.4</v>
      </c>
      <c r="AD872" s="74">
        <v>111.8</v>
      </c>
      <c r="AE872" s="74">
        <v>13</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6" t="s">
        <v>6</v>
      </c>
      <c r="B875" s="107"/>
      <c r="C875" s="12"/>
      <c r="D875" s="13">
        <f>SUM(E875:H875)</f>
        <v>217</v>
      </c>
      <c r="E875" s="13">
        <f>E728+E738+E833+E866+E867+E868+E869+E870+E871+E872+E873+E874</f>
        <v>117</v>
      </c>
      <c r="F875" s="13">
        <f>F728+F738+F833+F866+F867+F868+F869+F870+F871+F872+F873+F874</f>
        <v>0</v>
      </c>
      <c r="G875" s="13">
        <f>G728+G738+G833+G866+G867+G868+G869+G870+G871+G872+G873+G874</f>
        <v>100</v>
      </c>
      <c r="H875" s="13">
        <f>H728+H738+H833+H866+H867+H868+H869+H870+H871+H872+H873+H874</f>
        <v>0</v>
      </c>
      <c r="I875" s="13">
        <f>SUM(J875:M875)</f>
        <v>583</v>
      </c>
      <c r="J875" s="13">
        <f>J728+J738+J833+J866+J867+J868+J869+J870+J871+J872+J873+J874</f>
        <v>256</v>
      </c>
      <c r="K875" s="13">
        <f>K728+K738+K833+K866+K867+K868+K869+K870+K871+K872+K873+K874</f>
        <v>0</v>
      </c>
      <c r="L875" s="13">
        <f>L728+L738+L833+L866+L867+L868+L869+L870+L871+L872+L873+L874</f>
        <v>327</v>
      </c>
      <c r="M875" s="13">
        <f>M728+M738+M833+M866+M867+M868+M869+M870+M871+M872+M873+M874</f>
        <v>0</v>
      </c>
      <c r="N875" s="13">
        <f>SUM(O875:R875)</f>
        <v>621</v>
      </c>
      <c r="O875" s="13">
        <f>O728+O738+O833+O866+O867+O868+O869+O870+O871+O872+O873+O874</f>
        <v>353</v>
      </c>
      <c r="P875" s="13">
        <f>P728+P738+P833+P866+P867+P868+P869+P870+P871+P872+P873+P874</f>
        <v>0</v>
      </c>
      <c r="Q875" s="13">
        <f>Q728+Q738+Q833+Q866+Q867+Q868+Q869+Q870+Q871+Q872+Q873+Q874</f>
        <v>268</v>
      </c>
      <c r="R875" s="13">
        <f>R728+R738+R833+R866+R867+R868+R869+R870+R871+R872+R873+R874</f>
        <v>0</v>
      </c>
      <c r="S875" s="13">
        <f>SUM(T875:W875)</f>
        <v>179</v>
      </c>
      <c r="T875" s="13">
        <f>T728+T738+T833+T866+T867+T868+T869+T870+T871+T872+T873+T874</f>
        <v>20</v>
      </c>
      <c r="U875" s="13">
        <f>U728+U738+U833+U866+U867+U868+U869+U870+U871+U872+U873+U874</f>
        <v>0</v>
      </c>
      <c r="V875" s="13">
        <f>V728+V738+V833+V866+V867+V868+V869+V870+V871+V872+V873+V874</f>
        <v>159</v>
      </c>
      <c r="W875" s="13">
        <f>W728+W738+W833+W866+W867+W868+W869+W870+W871+W872+W873+W874</f>
        <v>0</v>
      </c>
      <c r="X875" s="38" t="s">
        <v>1964</v>
      </c>
      <c r="Y875" s="56"/>
      <c r="Z875" s="50" t="s">
        <v>1964</v>
      </c>
      <c r="AA875" s="44" t="s">
        <v>1964</v>
      </c>
      <c r="AB875" s="40">
        <f>AB728+AB738+AB833+AB866+AB867+AB868+AB869+AB870+AB871+AB872+AB873+AB874</f>
        <v>641.2753333333334</v>
      </c>
      <c r="AC875" s="40">
        <f>AC728+AC738+AC833+AC866+AC867+AC868+AC869+AC870+AC871+AC872+AC873+AC874</f>
        <v>1791.8321666666666</v>
      </c>
      <c r="AD875" s="40">
        <f>AD728+AD738+AD833+AD866+AD867+AD868+AD869+AD870+AD871+AD872+AD873+AD874</f>
        <v>1691.533</v>
      </c>
      <c r="AE875" s="40">
        <f>AE728+AE738+AE833+AE866+AE867+AE868+AE869+AE870+AE871+AE872+AE873+AE874</f>
        <v>741.5745000000003</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55</v>
      </c>
      <c r="E877" s="69">
        <f>SUM(E878:E1417)</f>
        <v>11</v>
      </c>
      <c r="F877" s="69">
        <f>SUM(F878:F1417)</f>
        <v>0</v>
      </c>
      <c r="G877" s="69">
        <f>SUM(G878:G1417)</f>
        <v>44</v>
      </c>
      <c r="H877" s="69">
        <f>SUM(H878:H1417)</f>
        <v>0</v>
      </c>
      <c r="I877" s="69">
        <f>SUM(J877:M877)</f>
        <v>666</v>
      </c>
      <c r="J877" s="69">
        <f>SUM(J878:J1417)</f>
        <v>56</v>
      </c>
      <c r="K877" s="69">
        <f>SUM(K878:K1417)</f>
        <v>0</v>
      </c>
      <c r="L877" s="69">
        <f>SUM(L878:L1417)</f>
        <v>610</v>
      </c>
      <c r="M877" s="69">
        <f>SUM(M878:M1417)</f>
        <v>0</v>
      </c>
      <c r="N877" s="69">
        <f>SUM(O877:R877)</f>
        <v>660</v>
      </c>
      <c r="O877" s="69">
        <f>SUM(O878:O1417)</f>
        <v>67</v>
      </c>
      <c r="P877" s="69">
        <f>SUM(P878:P1417)</f>
        <v>0</v>
      </c>
      <c r="Q877" s="69">
        <f>SUM(Q878:Q1417)</f>
        <v>593</v>
      </c>
      <c r="R877" s="69">
        <f>SUM(R878:R1417)</f>
        <v>0</v>
      </c>
      <c r="S877" s="69">
        <f>SUM(T877:W877)</f>
        <v>61</v>
      </c>
      <c r="T877" s="69">
        <f>SUM(T878:T1417)</f>
        <v>0</v>
      </c>
      <c r="U877" s="69">
        <f>SUM(U878:U1417)</f>
        <v>0</v>
      </c>
      <c r="V877" s="69">
        <f>SUM(V878:V1417)</f>
        <v>61</v>
      </c>
      <c r="W877" s="69">
        <f>SUM(W878:W1417)</f>
        <v>0</v>
      </c>
      <c r="X877" s="70" t="s">
        <v>1964</v>
      </c>
      <c r="Y877" s="71"/>
      <c r="Z877" s="72" t="s">
        <v>1964</v>
      </c>
      <c r="AA877" s="73" t="s">
        <v>1964</v>
      </c>
      <c r="AB877" s="74">
        <f>SUM(AB878:AB1417)</f>
        <v>109.86916666666664</v>
      </c>
      <c r="AC877" s="74">
        <f>SUM(AC878:AC1417)</f>
        <v>1447.1663333333354</v>
      </c>
      <c r="AD877" s="74">
        <f>SUM(AD878:AD1417)</f>
        <v>1420.9688333333343</v>
      </c>
      <c r="AE877" s="74">
        <f>SUM(AE878:AE1417)</f>
        <v>136.06666666666672</v>
      </c>
    </row>
    <row r="878" spans="1:31" ht="12.75">
      <c r="A878" s="8">
        <v>501010001</v>
      </c>
      <c r="B878" s="66" t="s">
        <v>818</v>
      </c>
      <c r="C878" s="10"/>
      <c r="D878" s="9"/>
      <c r="E878" s="9"/>
      <c r="F878" s="9"/>
      <c r="G878" s="9"/>
      <c r="H878" s="9"/>
      <c r="I878" s="9">
        <v>4</v>
      </c>
      <c r="J878" s="9">
        <v>1</v>
      </c>
      <c r="K878" s="9"/>
      <c r="L878" s="9">
        <v>3</v>
      </c>
      <c r="M878" s="9"/>
      <c r="N878" s="9">
        <v>4</v>
      </c>
      <c r="O878" s="9">
        <v>1</v>
      </c>
      <c r="P878" s="9"/>
      <c r="Q878" s="9">
        <v>3</v>
      </c>
      <c r="R878" s="9"/>
      <c r="S878" s="9"/>
      <c r="T878" s="9"/>
      <c r="U878" s="9"/>
      <c r="V878" s="9"/>
      <c r="W878" s="9"/>
      <c r="X878" s="8">
        <v>126</v>
      </c>
      <c r="Y878" s="55"/>
      <c r="Z878" s="49">
        <v>0.41</v>
      </c>
      <c r="AA878" s="11">
        <v>2</v>
      </c>
      <c r="AB878" s="8"/>
      <c r="AC878" s="8">
        <v>7.161</v>
      </c>
      <c r="AD878" s="8">
        <v>7.161</v>
      </c>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c r="E886" s="9"/>
      <c r="F886" s="9"/>
      <c r="G886" s="9"/>
      <c r="H886" s="9"/>
      <c r="I886" s="9">
        <v>3</v>
      </c>
      <c r="J886" s="9"/>
      <c r="K886" s="9"/>
      <c r="L886" s="9">
        <v>3</v>
      </c>
      <c r="M886" s="9"/>
      <c r="N886" s="9">
        <v>3</v>
      </c>
      <c r="O886" s="9"/>
      <c r="P886" s="9"/>
      <c r="Q886" s="9">
        <v>3</v>
      </c>
      <c r="R886" s="9"/>
      <c r="S886" s="9"/>
      <c r="T886" s="9"/>
      <c r="U886" s="9"/>
      <c r="V886" s="9"/>
      <c r="W886" s="9"/>
      <c r="X886" s="8">
        <v>126</v>
      </c>
      <c r="Y886" s="55"/>
      <c r="Z886" s="49">
        <v>0.41</v>
      </c>
      <c r="AA886" s="11">
        <v>2</v>
      </c>
      <c r="AB886" s="8"/>
      <c r="AC886" s="8">
        <v>6.3</v>
      </c>
      <c r="AD886" s="8">
        <v>6.3</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v>8</v>
      </c>
      <c r="E894" s="9">
        <v>4</v>
      </c>
      <c r="F894" s="9"/>
      <c r="G894" s="9">
        <v>4</v>
      </c>
      <c r="H894" s="9"/>
      <c r="I894" s="9">
        <v>68</v>
      </c>
      <c r="J894" s="9">
        <v>11</v>
      </c>
      <c r="K894" s="9"/>
      <c r="L894" s="9">
        <v>57</v>
      </c>
      <c r="M894" s="9"/>
      <c r="N894" s="9">
        <v>69</v>
      </c>
      <c r="O894" s="9">
        <v>15</v>
      </c>
      <c r="P894" s="9"/>
      <c r="Q894" s="9">
        <v>54</v>
      </c>
      <c r="R894" s="9"/>
      <c r="S894" s="9">
        <v>7</v>
      </c>
      <c r="T894" s="9"/>
      <c r="U894" s="9"/>
      <c r="V894" s="9">
        <v>7</v>
      </c>
      <c r="W894" s="9"/>
      <c r="X894" s="8">
        <v>130</v>
      </c>
      <c r="Y894" s="55"/>
      <c r="Z894" s="49">
        <v>0.41</v>
      </c>
      <c r="AA894" s="11">
        <v>2</v>
      </c>
      <c r="AB894" s="8">
        <v>12.22</v>
      </c>
      <c r="AC894" s="8">
        <v>133.271666666667</v>
      </c>
      <c r="AD894" s="8">
        <v>130.325</v>
      </c>
      <c r="AE894" s="8">
        <v>15.1666666666667</v>
      </c>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v>1</v>
      </c>
      <c r="E900" s="9">
        <v>1</v>
      </c>
      <c r="F900" s="9"/>
      <c r="G900" s="9"/>
      <c r="H900" s="9"/>
      <c r="I900" s="9">
        <v>4</v>
      </c>
      <c r="J900" s="9"/>
      <c r="K900" s="9"/>
      <c r="L900" s="9">
        <v>4</v>
      </c>
      <c r="M900" s="9"/>
      <c r="N900" s="9">
        <v>5</v>
      </c>
      <c r="O900" s="9">
        <v>1</v>
      </c>
      <c r="P900" s="9"/>
      <c r="Q900" s="9">
        <v>4</v>
      </c>
      <c r="R900" s="9"/>
      <c r="S900" s="9"/>
      <c r="T900" s="9"/>
      <c r="U900" s="9"/>
      <c r="V900" s="9"/>
      <c r="W900" s="9"/>
      <c r="X900" s="8">
        <v>120</v>
      </c>
      <c r="Y900" s="55"/>
      <c r="Z900" s="49">
        <v>0.41</v>
      </c>
      <c r="AA900" s="11">
        <v>2</v>
      </c>
      <c r="AB900" s="8">
        <v>0.82</v>
      </c>
      <c r="AC900" s="8">
        <v>8</v>
      </c>
      <c r="AD900" s="8">
        <v>8.82</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c r="A954" s="8">
        <v>501030051</v>
      </c>
      <c r="B954" s="66" t="s">
        <v>892</v>
      </c>
      <c r="C954" s="10"/>
      <c r="D954" s="9"/>
      <c r="E954" s="9"/>
      <c r="F954" s="9"/>
      <c r="G954" s="9"/>
      <c r="H954" s="9"/>
      <c r="I954" s="9">
        <v>8</v>
      </c>
      <c r="J954" s="9"/>
      <c r="K954" s="9"/>
      <c r="L954" s="9">
        <v>8</v>
      </c>
      <c r="M954" s="9"/>
      <c r="N954" s="9">
        <v>8</v>
      </c>
      <c r="O954" s="9"/>
      <c r="P954" s="9"/>
      <c r="Q954" s="9">
        <v>8</v>
      </c>
      <c r="R954" s="9"/>
      <c r="S954" s="9"/>
      <c r="T954" s="9"/>
      <c r="U954" s="9"/>
      <c r="V954" s="9"/>
      <c r="W954" s="9"/>
      <c r="X954" s="8">
        <v>120</v>
      </c>
      <c r="Y954" s="55"/>
      <c r="Z954" s="49">
        <v>0.41</v>
      </c>
      <c r="AA954" s="11">
        <v>2</v>
      </c>
      <c r="AB954" s="8"/>
      <c r="AC954" s="8">
        <v>16</v>
      </c>
      <c r="AD954" s="8">
        <v>16</v>
      </c>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c r="A959" s="8">
        <v>501030056</v>
      </c>
      <c r="B959" s="66" t="s">
        <v>897</v>
      </c>
      <c r="C959" s="10"/>
      <c r="D959" s="9"/>
      <c r="E959" s="9"/>
      <c r="F959" s="9"/>
      <c r="G959" s="9"/>
      <c r="H959" s="9"/>
      <c r="I959" s="9">
        <v>1</v>
      </c>
      <c r="J959" s="9"/>
      <c r="K959" s="9"/>
      <c r="L959" s="9">
        <v>1</v>
      </c>
      <c r="M959" s="9"/>
      <c r="N959" s="9">
        <v>1</v>
      </c>
      <c r="O959" s="9"/>
      <c r="P959" s="9"/>
      <c r="Q959" s="9">
        <v>1</v>
      </c>
      <c r="R959" s="9"/>
      <c r="S959" s="9"/>
      <c r="T959" s="9"/>
      <c r="U959" s="9"/>
      <c r="V959" s="9"/>
      <c r="W959" s="9"/>
      <c r="X959" s="8">
        <v>120</v>
      </c>
      <c r="Y959" s="55"/>
      <c r="Z959" s="49">
        <v>0.41</v>
      </c>
      <c r="AA959" s="11">
        <v>2</v>
      </c>
      <c r="AB959" s="8"/>
      <c r="AC959" s="8">
        <v>2</v>
      </c>
      <c r="AD959" s="8">
        <v>2</v>
      </c>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c r="A964" s="8">
        <v>501030061</v>
      </c>
      <c r="B964" s="66" t="s">
        <v>901</v>
      </c>
      <c r="C964" s="10"/>
      <c r="D964" s="9"/>
      <c r="E964" s="9"/>
      <c r="F964" s="9"/>
      <c r="G964" s="9"/>
      <c r="H964" s="9"/>
      <c r="I964" s="9">
        <v>1</v>
      </c>
      <c r="J964" s="9"/>
      <c r="K964" s="9"/>
      <c r="L964" s="9">
        <v>1</v>
      </c>
      <c r="M964" s="9"/>
      <c r="N964" s="9">
        <v>1</v>
      </c>
      <c r="O964" s="9"/>
      <c r="P964" s="9"/>
      <c r="Q964" s="9">
        <v>1</v>
      </c>
      <c r="R964" s="9"/>
      <c r="S964" s="9"/>
      <c r="T964" s="9"/>
      <c r="U964" s="9"/>
      <c r="V964" s="9"/>
      <c r="W964" s="9"/>
      <c r="X964" s="8">
        <v>120</v>
      </c>
      <c r="Y964" s="55"/>
      <c r="Z964" s="49">
        <v>0.41</v>
      </c>
      <c r="AA964" s="11">
        <v>2</v>
      </c>
      <c r="AB964" s="8"/>
      <c r="AC964" s="8">
        <v>2</v>
      </c>
      <c r="AD964" s="8">
        <v>2</v>
      </c>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c r="A1018" s="8">
        <v>501060016</v>
      </c>
      <c r="B1018" s="66" t="s">
        <v>953</v>
      </c>
      <c r="C1018" s="10"/>
      <c r="D1018" s="9"/>
      <c r="E1018" s="9"/>
      <c r="F1018" s="9"/>
      <c r="G1018" s="9"/>
      <c r="H1018" s="9"/>
      <c r="I1018" s="9">
        <v>1</v>
      </c>
      <c r="J1018" s="9"/>
      <c r="K1018" s="9"/>
      <c r="L1018" s="9">
        <v>1</v>
      </c>
      <c r="M1018" s="9"/>
      <c r="N1018" s="9">
        <v>1</v>
      </c>
      <c r="O1018" s="9"/>
      <c r="P1018" s="9"/>
      <c r="Q1018" s="9">
        <v>1</v>
      </c>
      <c r="R1018" s="9"/>
      <c r="S1018" s="9"/>
      <c r="T1018" s="9"/>
      <c r="U1018" s="9"/>
      <c r="V1018" s="9"/>
      <c r="W1018" s="9"/>
      <c r="X1018" s="8">
        <v>151</v>
      </c>
      <c r="Y1018" s="55"/>
      <c r="Z1018" s="49">
        <v>0.41</v>
      </c>
      <c r="AA1018" s="11">
        <v>2</v>
      </c>
      <c r="AB1018" s="8"/>
      <c r="AC1018" s="8">
        <v>2.51666666666667</v>
      </c>
      <c r="AD1018" s="8">
        <v>2.51666666666667</v>
      </c>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c r="A1022" s="8">
        <v>501060020</v>
      </c>
      <c r="B1022" s="66" t="s">
        <v>957</v>
      </c>
      <c r="C1022" s="10"/>
      <c r="D1022" s="9"/>
      <c r="E1022" s="9"/>
      <c r="F1022" s="9"/>
      <c r="G1022" s="9"/>
      <c r="H1022" s="9"/>
      <c r="I1022" s="9">
        <v>7</v>
      </c>
      <c r="J1022" s="9"/>
      <c r="K1022" s="9"/>
      <c r="L1022" s="9">
        <v>7</v>
      </c>
      <c r="M1022" s="9"/>
      <c r="N1022" s="9">
        <v>5</v>
      </c>
      <c r="O1022" s="9"/>
      <c r="P1022" s="9"/>
      <c r="Q1022" s="9">
        <v>5</v>
      </c>
      <c r="R1022" s="9"/>
      <c r="S1022" s="9">
        <v>2</v>
      </c>
      <c r="T1022" s="9"/>
      <c r="U1022" s="9"/>
      <c r="V1022" s="9">
        <v>2</v>
      </c>
      <c r="W1022" s="9"/>
      <c r="X1022" s="8">
        <v>151</v>
      </c>
      <c r="Y1022" s="55"/>
      <c r="Z1022" s="49">
        <v>0.41</v>
      </c>
      <c r="AA1022" s="11">
        <v>2</v>
      </c>
      <c r="AB1022" s="8"/>
      <c r="AC1022" s="8">
        <v>17.6166666666667</v>
      </c>
      <c r="AD1022" s="8">
        <v>12.5833333333333</v>
      </c>
      <c r="AE1022" s="8">
        <v>5.03333333333333</v>
      </c>
    </row>
    <row r="1023" spans="1:31" ht="12.75">
      <c r="A1023" s="8">
        <v>501060021</v>
      </c>
      <c r="B1023" s="66" t="s">
        <v>958</v>
      </c>
      <c r="C1023" s="10"/>
      <c r="D1023" s="9">
        <v>1</v>
      </c>
      <c r="E1023" s="9"/>
      <c r="F1023" s="9"/>
      <c r="G1023" s="9">
        <v>1</v>
      </c>
      <c r="H1023" s="9"/>
      <c r="I1023" s="9">
        <v>4</v>
      </c>
      <c r="J1023" s="9"/>
      <c r="K1023" s="9"/>
      <c r="L1023" s="9">
        <v>4</v>
      </c>
      <c r="M1023" s="9"/>
      <c r="N1023" s="9">
        <v>5</v>
      </c>
      <c r="O1023" s="9"/>
      <c r="P1023" s="9"/>
      <c r="Q1023" s="9">
        <v>5</v>
      </c>
      <c r="R1023" s="9"/>
      <c r="S1023" s="9"/>
      <c r="T1023" s="9"/>
      <c r="U1023" s="9"/>
      <c r="V1023" s="9"/>
      <c r="W1023" s="9"/>
      <c r="X1023" s="8">
        <v>151</v>
      </c>
      <c r="Y1023" s="55"/>
      <c r="Z1023" s="49">
        <v>0.41</v>
      </c>
      <c r="AA1023" s="11">
        <v>2</v>
      </c>
      <c r="AB1023" s="8">
        <v>2.51666666666667</v>
      </c>
      <c r="AC1023" s="8">
        <v>10.0666666666667</v>
      </c>
      <c r="AD1023" s="8">
        <v>12.5833333333333</v>
      </c>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c r="A1025" s="8">
        <v>501060023</v>
      </c>
      <c r="B1025" s="66" t="s">
        <v>960</v>
      </c>
      <c r="C1025" s="10"/>
      <c r="D1025" s="9">
        <v>1</v>
      </c>
      <c r="E1025" s="9"/>
      <c r="F1025" s="9"/>
      <c r="G1025" s="9">
        <v>1</v>
      </c>
      <c r="H1025" s="9"/>
      <c r="I1025" s="9">
        <v>15</v>
      </c>
      <c r="J1025" s="9"/>
      <c r="K1025" s="9"/>
      <c r="L1025" s="9">
        <v>15</v>
      </c>
      <c r="M1025" s="9"/>
      <c r="N1025" s="9">
        <v>16</v>
      </c>
      <c r="O1025" s="9"/>
      <c r="P1025" s="9"/>
      <c r="Q1025" s="9">
        <v>16</v>
      </c>
      <c r="R1025" s="9"/>
      <c r="S1025" s="9"/>
      <c r="T1025" s="9"/>
      <c r="U1025" s="9"/>
      <c r="V1025" s="9"/>
      <c r="W1025" s="9"/>
      <c r="X1025" s="8">
        <v>151</v>
      </c>
      <c r="Y1025" s="55"/>
      <c r="Z1025" s="49">
        <v>0.41</v>
      </c>
      <c r="AA1025" s="11">
        <v>2</v>
      </c>
      <c r="AB1025" s="8">
        <v>2.51666666666667</v>
      </c>
      <c r="AC1025" s="8">
        <v>37.75</v>
      </c>
      <c r="AD1025" s="8">
        <v>40.2666666666667</v>
      </c>
      <c r="AE1025" s="8"/>
    </row>
    <row r="1026" spans="1:31" ht="25.5">
      <c r="A1026" s="8">
        <v>501060024</v>
      </c>
      <c r="B1026" s="66" t="s">
        <v>961</v>
      </c>
      <c r="C1026" s="10"/>
      <c r="D1026" s="9">
        <v>14</v>
      </c>
      <c r="E1026" s="9">
        <v>4</v>
      </c>
      <c r="F1026" s="9"/>
      <c r="G1026" s="9">
        <v>10</v>
      </c>
      <c r="H1026" s="9"/>
      <c r="I1026" s="9">
        <v>97</v>
      </c>
      <c r="J1026" s="9">
        <v>8</v>
      </c>
      <c r="K1026" s="9"/>
      <c r="L1026" s="9">
        <v>89</v>
      </c>
      <c r="M1026" s="9"/>
      <c r="N1026" s="9">
        <v>104</v>
      </c>
      <c r="O1026" s="9">
        <v>12</v>
      </c>
      <c r="P1026" s="9"/>
      <c r="Q1026" s="9">
        <v>92</v>
      </c>
      <c r="R1026" s="9"/>
      <c r="S1026" s="9">
        <v>7</v>
      </c>
      <c r="T1026" s="9"/>
      <c r="U1026" s="9"/>
      <c r="V1026" s="9">
        <v>7</v>
      </c>
      <c r="W1026" s="9"/>
      <c r="X1026" s="8">
        <v>151</v>
      </c>
      <c r="Y1026" s="55"/>
      <c r="Z1026" s="49">
        <v>0.41</v>
      </c>
      <c r="AA1026" s="11">
        <v>2</v>
      </c>
      <c r="AB1026" s="8">
        <v>29.294</v>
      </c>
      <c r="AC1026" s="8">
        <v>232.238000000001</v>
      </c>
      <c r="AD1026" s="8">
        <v>243.915333333334</v>
      </c>
      <c r="AE1026" s="8">
        <v>17.6166666666667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c r="E1029" s="9"/>
      <c r="F1029" s="9"/>
      <c r="G1029" s="9"/>
      <c r="H1029" s="9"/>
      <c r="I1029" s="9">
        <v>6</v>
      </c>
      <c r="J1029" s="9">
        <v>1</v>
      </c>
      <c r="K1029" s="9"/>
      <c r="L1029" s="9">
        <v>5</v>
      </c>
      <c r="M1029" s="9"/>
      <c r="N1029" s="9">
        <v>6</v>
      </c>
      <c r="O1029" s="9">
        <v>1</v>
      </c>
      <c r="P1029" s="9"/>
      <c r="Q1029" s="9">
        <v>5</v>
      </c>
      <c r="R1029" s="9"/>
      <c r="S1029" s="9"/>
      <c r="T1029" s="9"/>
      <c r="U1029" s="9"/>
      <c r="V1029" s="9"/>
      <c r="W1029" s="9"/>
      <c r="X1029" s="8">
        <v>151</v>
      </c>
      <c r="Y1029" s="55"/>
      <c r="Z1029" s="49">
        <v>0.41</v>
      </c>
      <c r="AA1029" s="11">
        <v>2</v>
      </c>
      <c r="AB1029" s="8"/>
      <c r="AC1029" s="8">
        <v>13.6151666666667</v>
      </c>
      <c r="AD1029" s="8">
        <v>13.6151666666667</v>
      </c>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c r="A1031" s="8">
        <v>501060029</v>
      </c>
      <c r="B1031" s="66" t="s">
        <v>966</v>
      </c>
      <c r="C1031" s="10"/>
      <c r="D1031" s="9"/>
      <c r="E1031" s="9"/>
      <c r="F1031" s="9"/>
      <c r="G1031" s="9"/>
      <c r="H1031" s="9"/>
      <c r="I1031" s="9">
        <v>1</v>
      </c>
      <c r="J1031" s="9"/>
      <c r="K1031" s="9"/>
      <c r="L1031" s="9">
        <v>1</v>
      </c>
      <c r="M1031" s="9"/>
      <c r="N1031" s="9"/>
      <c r="O1031" s="9"/>
      <c r="P1031" s="9"/>
      <c r="Q1031" s="9"/>
      <c r="R1031" s="9"/>
      <c r="S1031" s="9">
        <v>1</v>
      </c>
      <c r="T1031" s="9"/>
      <c r="U1031" s="9"/>
      <c r="V1031" s="9">
        <v>1</v>
      </c>
      <c r="W1031" s="9"/>
      <c r="X1031" s="8">
        <v>151</v>
      </c>
      <c r="Y1031" s="55"/>
      <c r="Z1031" s="49">
        <v>0.41</v>
      </c>
      <c r="AA1031" s="11">
        <v>2</v>
      </c>
      <c r="AB1031" s="8"/>
      <c r="AC1031" s="8">
        <v>2.51666666666667</v>
      </c>
      <c r="AD1031" s="8"/>
      <c r="AE1031" s="8">
        <v>2.51666666666667</v>
      </c>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10</v>
      </c>
      <c r="E1036" s="9">
        <v>1</v>
      </c>
      <c r="F1036" s="9"/>
      <c r="G1036" s="9">
        <v>9</v>
      </c>
      <c r="H1036" s="9"/>
      <c r="I1036" s="9">
        <v>132</v>
      </c>
      <c r="J1036" s="9">
        <v>13</v>
      </c>
      <c r="K1036" s="9"/>
      <c r="L1036" s="9">
        <v>119</v>
      </c>
      <c r="M1036" s="9"/>
      <c r="N1036" s="9">
        <v>130</v>
      </c>
      <c r="O1036" s="9">
        <v>14</v>
      </c>
      <c r="P1036" s="9"/>
      <c r="Q1036" s="9">
        <v>116</v>
      </c>
      <c r="R1036" s="9"/>
      <c r="S1036" s="9">
        <v>12</v>
      </c>
      <c r="T1036" s="9"/>
      <c r="U1036" s="9"/>
      <c r="V1036" s="9">
        <v>12</v>
      </c>
      <c r="W1036" s="9"/>
      <c r="X1036" s="8">
        <v>151</v>
      </c>
      <c r="Y1036" s="55"/>
      <c r="Z1036" s="49">
        <v>0.41</v>
      </c>
      <c r="AA1036" s="11">
        <v>2</v>
      </c>
      <c r="AB1036" s="8">
        <v>23.6818333333333</v>
      </c>
      <c r="AC1036" s="8">
        <v>312.897166666667</v>
      </c>
      <c r="AD1036" s="8">
        <v>306.379</v>
      </c>
      <c r="AE1036" s="8">
        <v>30.2</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c r="A1047" s="8">
        <v>501060045</v>
      </c>
      <c r="B1047" s="66" t="s">
        <v>982</v>
      </c>
      <c r="C1047" s="10"/>
      <c r="D1047" s="9"/>
      <c r="E1047" s="9"/>
      <c r="F1047" s="9"/>
      <c r="G1047" s="9"/>
      <c r="H1047" s="9"/>
      <c r="I1047" s="9">
        <v>2</v>
      </c>
      <c r="J1047" s="9"/>
      <c r="K1047" s="9"/>
      <c r="L1047" s="9">
        <v>2</v>
      </c>
      <c r="M1047" s="9"/>
      <c r="N1047" s="9">
        <v>2</v>
      </c>
      <c r="O1047" s="9"/>
      <c r="P1047" s="9"/>
      <c r="Q1047" s="9">
        <v>2</v>
      </c>
      <c r="R1047" s="9"/>
      <c r="S1047" s="9"/>
      <c r="T1047" s="9"/>
      <c r="U1047" s="9"/>
      <c r="V1047" s="9"/>
      <c r="W1047" s="9"/>
      <c r="X1047" s="8">
        <v>151</v>
      </c>
      <c r="Y1047" s="55"/>
      <c r="Z1047" s="49">
        <v>0.41</v>
      </c>
      <c r="AA1047" s="11">
        <v>2</v>
      </c>
      <c r="AB1047" s="8"/>
      <c r="AC1047" s="8">
        <v>5.03333333333333</v>
      </c>
      <c r="AD1047" s="8">
        <v>5.03333333333333</v>
      </c>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c r="A1070" s="8">
        <v>501070008</v>
      </c>
      <c r="B1070" s="66" t="s">
        <v>1004</v>
      </c>
      <c r="C1070" s="10"/>
      <c r="D1070" s="9"/>
      <c r="E1070" s="9"/>
      <c r="F1070" s="9"/>
      <c r="G1070" s="9"/>
      <c r="H1070" s="9"/>
      <c r="I1070" s="9">
        <v>1</v>
      </c>
      <c r="J1070" s="9"/>
      <c r="K1070" s="9"/>
      <c r="L1070" s="9">
        <v>1</v>
      </c>
      <c r="M1070" s="9"/>
      <c r="N1070" s="9">
        <v>1</v>
      </c>
      <c r="O1070" s="9"/>
      <c r="P1070" s="9"/>
      <c r="Q1070" s="9">
        <v>1</v>
      </c>
      <c r="R1070" s="9"/>
      <c r="S1070" s="9"/>
      <c r="T1070" s="9"/>
      <c r="U1070" s="9"/>
      <c r="V1070" s="9"/>
      <c r="W1070" s="9"/>
      <c r="X1070" s="8">
        <v>120</v>
      </c>
      <c r="Y1070" s="55"/>
      <c r="Z1070" s="49">
        <v>0.41</v>
      </c>
      <c r="AA1070" s="11">
        <v>2</v>
      </c>
      <c r="AB1070" s="8"/>
      <c r="AC1070" s="8">
        <v>2</v>
      </c>
      <c r="AD1070" s="8">
        <v>2</v>
      </c>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v>1</v>
      </c>
      <c r="E1073" s="9"/>
      <c r="F1073" s="9"/>
      <c r="G1073" s="9">
        <v>1</v>
      </c>
      <c r="H1073" s="9"/>
      <c r="I1073" s="9">
        <v>3</v>
      </c>
      <c r="J1073" s="9"/>
      <c r="K1073" s="9"/>
      <c r="L1073" s="9">
        <v>3</v>
      </c>
      <c r="M1073" s="9"/>
      <c r="N1073" s="9">
        <v>3</v>
      </c>
      <c r="O1073" s="9"/>
      <c r="P1073" s="9"/>
      <c r="Q1073" s="9">
        <v>3</v>
      </c>
      <c r="R1073" s="9"/>
      <c r="S1073" s="9">
        <v>1</v>
      </c>
      <c r="T1073" s="9"/>
      <c r="U1073" s="9"/>
      <c r="V1073" s="9">
        <v>1</v>
      </c>
      <c r="W1073" s="9"/>
      <c r="X1073" s="8">
        <v>120</v>
      </c>
      <c r="Y1073" s="55"/>
      <c r="Z1073" s="49">
        <v>0.41</v>
      </c>
      <c r="AA1073" s="11">
        <v>2</v>
      </c>
      <c r="AB1073" s="8">
        <v>2</v>
      </c>
      <c r="AC1073" s="8">
        <v>6</v>
      </c>
      <c r="AD1073" s="8">
        <v>6</v>
      </c>
      <c r="AE1073" s="8">
        <v>2</v>
      </c>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11</v>
      </c>
      <c r="J1075" s="9">
        <v>1</v>
      </c>
      <c r="K1075" s="9"/>
      <c r="L1075" s="9">
        <v>10</v>
      </c>
      <c r="M1075" s="9"/>
      <c r="N1075" s="9">
        <v>5</v>
      </c>
      <c r="O1075" s="9">
        <v>1</v>
      </c>
      <c r="P1075" s="9"/>
      <c r="Q1075" s="9">
        <v>4</v>
      </c>
      <c r="R1075" s="9"/>
      <c r="S1075" s="9">
        <v>6</v>
      </c>
      <c r="T1075" s="9"/>
      <c r="U1075" s="9"/>
      <c r="V1075" s="9">
        <v>6</v>
      </c>
      <c r="W1075" s="9"/>
      <c r="X1075" s="8">
        <v>120</v>
      </c>
      <c r="Y1075" s="55"/>
      <c r="Z1075" s="49">
        <v>0.41</v>
      </c>
      <c r="AA1075" s="11">
        <v>2</v>
      </c>
      <c r="AB1075" s="8"/>
      <c r="AC1075" s="8">
        <v>20.82</v>
      </c>
      <c r="AD1075" s="8">
        <v>8.82</v>
      </c>
      <c r="AE1075" s="8">
        <v>12</v>
      </c>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c r="A1080" s="8">
        <v>501080009</v>
      </c>
      <c r="B1080" s="66" t="s">
        <v>1014</v>
      </c>
      <c r="C1080" s="10"/>
      <c r="D1080" s="9">
        <v>1</v>
      </c>
      <c r="E1080" s="9"/>
      <c r="F1080" s="9"/>
      <c r="G1080" s="9">
        <v>1</v>
      </c>
      <c r="H1080" s="9"/>
      <c r="I1080" s="9">
        <v>13</v>
      </c>
      <c r="J1080" s="9">
        <v>1</v>
      </c>
      <c r="K1080" s="9"/>
      <c r="L1080" s="9">
        <v>12</v>
      </c>
      <c r="M1080" s="9"/>
      <c r="N1080" s="9">
        <v>12</v>
      </c>
      <c r="O1080" s="9">
        <v>1</v>
      </c>
      <c r="P1080" s="9"/>
      <c r="Q1080" s="9">
        <v>11</v>
      </c>
      <c r="R1080" s="9"/>
      <c r="S1080" s="9">
        <v>2</v>
      </c>
      <c r="T1080" s="9"/>
      <c r="U1080" s="9"/>
      <c r="V1080" s="9">
        <v>2</v>
      </c>
      <c r="W1080" s="9"/>
      <c r="X1080" s="8">
        <v>120</v>
      </c>
      <c r="Y1080" s="55"/>
      <c r="Z1080" s="49">
        <v>0.41</v>
      </c>
      <c r="AA1080" s="11">
        <v>2</v>
      </c>
      <c r="AB1080" s="8">
        <v>2</v>
      </c>
      <c r="AC1080" s="8">
        <v>24.82</v>
      </c>
      <c r="AD1080" s="8">
        <v>22.82</v>
      </c>
      <c r="AE1080" s="8">
        <v>4</v>
      </c>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c r="E1087" s="9"/>
      <c r="F1087" s="9"/>
      <c r="G1087" s="9"/>
      <c r="H1087" s="9"/>
      <c r="I1087" s="9">
        <v>11</v>
      </c>
      <c r="J1087" s="9">
        <v>2</v>
      </c>
      <c r="K1087" s="9"/>
      <c r="L1087" s="9">
        <v>9</v>
      </c>
      <c r="M1087" s="9"/>
      <c r="N1087" s="9">
        <v>11</v>
      </c>
      <c r="O1087" s="9">
        <v>2</v>
      </c>
      <c r="P1087" s="9"/>
      <c r="Q1087" s="9">
        <v>9</v>
      </c>
      <c r="R1087" s="9"/>
      <c r="S1087" s="9"/>
      <c r="T1087" s="9"/>
      <c r="U1087" s="9"/>
      <c r="V1087" s="9"/>
      <c r="W1087" s="9"/>
      <c r="X1087" s="8">
        <v>120</v>
      </c>
      <c r="Y1087" s="55"/>
      <c r="Z1087" s="49">
        <v>0.41</v>
      </c>
      <c r="AA1087" s="11">
        <v>2</v>
      </c>
      <c r="AB1087" s="8"/>
      <c r="AC1087" s="8">
        <v>19.64</v>
      </c>
      <c r="AD1087" s="8">
        <v>19.64</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c r="A1096" s="8">
        <v>501080025</v>
      </c>
      <c r="B1096" s="66" t="s">
        <v>1030</v>
      </c>
      <c r="C1096" s="10"/>
      <c r="D1096" s="9"/>
      <c r="E1096" s="9"/>
      <c r="F1096" s="9"/>
      <c r="G1096" s="9"/>
      <c r="H1096" s="9"/>
      <c r="I1096" s="9">
        <v>5</v>
      </c>
      <c r="J1096" s="9">
        <v>2</v>
      </c>
      <c r="K1096" s="9"/>
      <c r="L1096" s="9">
        <v>3</v>
      </c>
      <c r="M1096" s="9"/>
      <c r="N1096" s="9">
        <v>5</v>
      </c>
      <c r="O1096" s="9">
        <v>2</v>
      </c>
      <c r="P1096" s="9"/>
      <c r="Q1096" s="9">
        <v>3</v>
      </c>
      <c r="R1096" s="9"/>
      <c r="S1096" s="9"/>
      <c r="T1096" s="9"/>
      <c r="U1096" s="9"/>
      <c r="V1096" s="9"/>
      <c r="W1096" s="9"/>
      <c r="X1096" s="8">
        <v>120</v>
      </c>
      <c r="Y1096" s="55"/>
      <c r="Z1096" s="49">
        <v>0.41</v>
      </c>
      <c r="AA1096" s="11">
        <v>2</v>
      </c>
      <c r="AB1096" s="8"/>
      <c r="AC1096" s="8">
        <v>7.64</v>
      </c>
      <c r="AD1096" s="8">
        <v>7.64</v>
      </c>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1</v>
      </c>
      <c r="E1102" s="9"/>
      <c r="F1102" s="9"/>
      <c r="G1102" s="9">
        <v>1</v>
      </c>
      <c r="H1102" s="9"/>
      <c r="I1102" s="9">
        <v>10</v>
      </c>
      <c r="J1102" s="9">
        <v>1</v>
      </c>
      <c r="K1102" s="9"/>
      <c r="L1102" s="9">
        <v>9</v>
      </c>
      <c r="M1102" s="9"/>
      <c r="N1102" s="9">
        <v>9</v>
      </c>
      <c r="O1102" s="9">
        <v>1</v>
      </c>
      <c r="P1102" s="9"/>
      <c r="Q1102" s="9">
        <v>8</v>
      </c>
      <c r="R1102" s="9"/>
      <c r="S1102" s="9">
        <v>2</v>
      </c>
      <c r="T1102" s="9"/>
      <c r="U1102" s="9"/>
      <c r="V1102" s="9">
        <v>2</v>
      </c>
      <c r="W1102" s="9"/>
      <c r="X1102" s="8">
        <v>120</v>
      </c>
      <c r="Y1102" s="55"/>
      <c r="Z1102" s="49">
        <v>0.41</v>
      </c>
      <c r="AA1102" s="11">
        <v>2</v>
      </c>
      <c r="AB1102" s="8">
        <v>2</v>
      </c>
      <c r="AC1102" s="8">
        <v>18.82</v>
      </c>
      <c r="AD1102" s="8">
        <v>16.82</v>
      </c>
      <c r="AE1102" s="8">
        <v>4</v>
      </c>
    </row>
    <row r="1103" spans="1:31" ht="12.75">
      <c r="A1103" s="8">
        <v>501080032</v>
      </c>
      <c r="B1103" s="66" t="s">
        <v>1034</v>
      </c>
      <c r="C1103" s="10"/>
      <c r="D1103" s="9"/>
      <c r="E1103" s="9"/>
      <c r="F1103" s="9"/>
      <c r="G1103" s="9"/>
      <c r="H1103" s="9"/>
      <c r="I1103" s="9">
        <v>1</v>
      </c>
      <c r="J1103" s="9"/>
      <c r="K1103" s="9"/>
      <c r="L1103" s="9">
        <v>1</v>
      </c>
      <c r="M1103" s="9"/>
      <c r="N1103" s="9"/>
      <c r="O1103" s="9"/>
      <c r="P1103" s="9"/>
      <c r="Q1103" s="9"/>
      <c r="R1103" s="9"/>
      <c r="S1103" s="9">
        <v>1</v>
      </c>
      <c r="T1103" s="9"/>
      <c r="U1103" s="9"/>
      <c r="V1103" s="9">
        <v>1</v>
      </c>
      <c r="W1103" s="9"/>
      <c r="X1103" s="8">
        <v>120</v>
      </c>
      <c r="Y1103" s="55"/>
      <c r="Z1103" s="49">
        <v>0.41</v>
      </c>
      <c r="AA1103" s="11">
        <v>2</v>
      </c>
      <c r="AB1103" s="8"/>
      <c r="AC1103" s="8">
        <v>2</v>
      </c>
      <c r="AD1103" s="8"/>
      <c r="AE1103" s="8">
        <v>2</v>
      </c>
    </row>
    <row r="1104" spans="1:31" ht="25.5">
      <c r="A1104" s="8">
        <v>501080033</v>
      </c>
      <c r="B1104" s="66" t="s">
        <v>1035</v>
      </c>
      <c r="C1104" s="10"/>
      <c r="D1104" s="9">
        <v>1</v>
      </c>
      <c r="E1104" s="9"/>
      <c r="F1104" s="9"/>
      <c r="G1104" s="9">
        <v>1</v>
      </c>
      <c r="H1104" s="9"/>
      <c r="I1104" s="9">
        <v>7</v>
      </c>
      <c r="J1104" s="9"/>
      <c r="K1104" s="9"/>
      <c r="L1104" s="9">
        <v>7</v>
      </c>
      <c r="M1104" s="9"/>
      <c r="N1104" s="9">
        <v>6</v>
      </c>
      <c r="O1104" s="9"/>
      <c r="P1104" s="9"/>
      <c r="Q1104" s="9">
        <v>6</v>
      </c>
      <c r="R1104" s="9"/>
      <c r="S1104" s="9">
        <v>2</v>
      </c>
      <c r="T1104" s="9"/>
      <c r="U1104" s="9"/>
      <c r="V1104" s="9">
        <v>2</v>
      </c>
      <c r="W1104" s="9"/>
      <c r="X1104" s="8">
        <v>120</v>
      </c>
      <c r="Y1104" s="55"/>
      <c r="Z1104" s="49">
        <v>0.41</v>
      </c>
      <c r="AA1104" s="11">
        <v>2</v>
      </c>
      <c r="AB1104" s="8">
        <v>2</v>
      </c>
      <c r="AC1104" s="8">
        <v>14</v>
      </c>
      <c r="AD1104" s="8">
        <v>12</v>
      </c>
      <c r="AE1104" s="8">
        <v>4</v>
      </c>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c r="A1117" s="8">
        <v>501080046</v>
      </c>
      <c r="B1117" s="66" t="s">
        <v>1047</v>
      </c>
      <c r="C1117" s="10"/>
      <c r="D1117" s="9"/>
      <c r="E1117" s="9"/>
      <c r="F1117" s="9"/>
      <c r="G1117" s="9"/>
      <c r="H1117" s="9"/>
      <c r="I1117" s="9">
        <v>1</v>
      </c>
      <c r="J1117" s="9"/>
      <c r="K1117" s="9"/>
      <c r="L1117" s="9">
        <v>1</v>
      </c>
      <c r="M1117" s="9"/>
      <c r="N1117" s="9">
        <v>1</v>
      </c>
      <c r="O1117" s="9"/>
      <c r="P1117" s="9"/>
      <c r="Q1117" s="9">
        <v>1</v>
      </c>
      <c r="R1117" s="9"/>
      <c r="S1117" s="9"/>
      <c r="T1117" s="9"/>
      <c r="U1117" s="9"/>
      <c r="V1117" s="9"/>
      <c r="W1117" s="9"/>
      <c r="X1117" s="8">
        <v>120</v>
      </c>
      <c r="Y1117" s="55"/>
      <c r="Z1117" s="49">
        <v>0.41</v>
      </c>
      <c r="AA1117" s="11">
        <v>2</v>
      </c>
      <c r="AB1117" s="8"/>
      <c r="AC1117" s="8">
        <v>2</v>
      </c>
      <c r="AD1117" s="8">
        <v>2</v>
      </c>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c r="E1173" s="9"/>
      <c r="F1173" s="9"/>
      <c r="G1173" s="9"/>
      <c r="H1173" s="9"/>
      <c r="I1173" s="9">
        <v>25</v>
      </c>
      <c r="J1173" s="9">
        <v>5</v>
      </c>
      <c r="K1173" s="9"/>
      <c r="L1173" s="9">
        <v>20</v>
      </c>
      <c r="M1173" s="9"/>
      <c r="N1173" s="9">
        <v>24</v>
      </c>
      <c r="O1173" s="9">
        <v>5</v>
      </c>
      <c r="P1173" s="9"/>
      <c r="Q1173" s="9">
        <v>19</v>
      </c>
      <c r="R1173" s="9"/>
      <c r="S1173" s="9">
        <v>1</v>
      </c>
      <c r="T1173" s="9"/>
      <c r="U1173" s="9"/>
      <c r="V1173" s="9">
        <v>1</v>
      </c>
      <c r="W1173" s="9"/>
      <c r="X1173" s="8">
        <v>212</v>
      </c>
      <c r="Y1173" s="55"/>
      <c r="Z1173" s="49">
        <v>0.41</v>
      </c>
      <c r="AA1173" s="11">
        <v>2</v>
      </c>
      <c r="AB1173" s="8"/>
      <c r="AC1173" s="8">
        <v>77.91</v>
      </c>
      <c r="AD1173" s="8">
        <v>74.3766666666667</v>
      </c>
      <c r="AE1173" s="8">
        <v>3.53333333333333</v>
      </c>
    </row>
    <row r="1174" spans="1:31" ht="12.75">
      <c r="A1174" s="86">
        <v>501100004</v>
      </c>
      <c r="B1174" s="89" t="s">
        <v>1101</v>
      </c>
      <c r="C1174" s="10"/>
      <c r="D1174" s="9"/>
      <c r="E1174" s="9"/>
      <c r="F1174" s="9"/>
      <c r="G1174" s="9"/>
      <c r="H1174" s="9"/>
      <c r="I1174" s="9">
        <v>4</v>
      </c>
      <c r="J1174" s="9"/>
      <c r="K1174" s="9"/>
      <c r="L1174" s="9">
        <v>4</v>
      </c>
      <c r="M1174" s="9"/>
      <c r="N1174" s="9">
        <v>4</v>
      </c>
      <c r="O1174" s="9"/>
      <c r="P1174" s="9"/>
      <c r="Q1174" s="9">
        <v>4</v>
      </c>
      <c r="R1174" s="9"/>
      <c r="S1174" s="9"/>
      <c r="T1174" s="9"/>
      <c r="U1174" s="9"/>
      <c r="V1174" s="9"/>
      <c r="W1174" s="9"/>
      <c r="X1174" s="8">
        <v>212</v>
      </c>
      <c r="Y1174" s="55"/>
      <c r="Z1174" s="49">
        <v>0.41</v>
      </c>
      <c r="AA1174" s="11">
        <v>2</v>
      </c>
      <c r="AB1174" s="8"/>
      <c r="AC1174" s="8">
        <v>14.1333333333333</v>
      </c>
      <c r="AD1174" s="8">
        <v>14.1333333333333</v>
      </c>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v>3</v>
      </c>
      <c r="E1193" s="9"/>
      <c r="F1193" s="9"/>
      <c r="G1193" s="9">
        <v>3</v>
      </c>
      <c r="H1193" s="9"/>
      <c r="I1193" s="9">
        <v>21</v>
      </c>
      <c r="J1193" s="9">
        <v>1</v>
      </c>
      <c r="K1193" s="9"/>
      <c r="L1193" s="9">
        <v>20</v>
      </c>
      <c r="M1193" s="9"/>
      <c r="N1193" s="9">
        <v>24</v>
      </c>
      <c r="O1193" s="9">
        <v>1</v>
      </c>
      <c r="P1193" s="9"/>
      <c r="Q1193" s="9">
        <v>23</v>
      </c>
      <c r="R1193" s="9"/>
      <c r="S1193" s="9"/>
      <c r="T1193" s="9"/>
      <c r="U1193" s="9"/>
      <c r="V1193" s="9"/>
      <c r="W1193" s="9"/>
      <c r="X1193" s="8">
        <v>120</v>
      </c>
      <c r="Y1193" s="55"/>
      <c r="Z1193" s="49">
        <v>0.41</v>
      </c>
      <c r="AA1193" s="11">
        <v>2</v>
      </c>
      <c r="AB1193" s="8">
        <v>6</v>
      </c>
      <c r="AC1193" s="8">
        <v>40.82</v>
      </c>
      <c r="AD1193" s="8">
        <v>46.82</v>
      </c>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v>3</v>
      </c>
      <c r="E1195" s="9"/>
      <c r="F1195" s="9"/>
      <c r="G1195" s="9">
        <v>3</v>
      </c>
      <c r="H1195" s="9"/>
      <c r="I1195" s="9">
        <v>97</v>
      </c>
      <c r="J1195" s="9">
        <v>3</v>
      </c>
      <c r="K1195" s="9"/>
      <c r="L1195" s="9">
        <v>94</v>
      </c>
      <c r="M1195" s="9"/>
      <c r="N1195" s="9">
        <v>94</v>
      </c>
      <c r="O1195" s="9">
        <v>3</v>
      </c>
      <c r="P1195" s="9"/>
      <c r="Q1195" s="9">
        <v>91</v>
      </c>
      <c r="R1195" s="9"/>
      <c r="S1195" s="9">
        <v>6</v>
      </c>
      <c r="T1195" s="9"/>
      <c r="U1195" s="9"/>
      <c r="V1195" s="9">
        <v>6</v>
      </c>
      <c r="W1195" s="9"/>
      <c r="X1195" s="8">
        <v>120</v>
      </c>
      <c r="Y1195" s="55"/>
      <c r="Z1195" s="49">
        <v>0.41</v>
      </c>
      <c r="AA1195" s="11">
        <v>2</v>
      </c>
      <c r="AB1195" s="8">
        <v>6</v>
      </c>
      <c r="AC1195" s="8">
        <v>190.46</v>
      </c>
      <c r="AD1195" s="8">
        <v>184.46</v>
      </c>
      <c r="AE1195" s="8">
        <v>12</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c r="A1197" s="8">
        <v>501120005</v>
      </c>
      <c r="B1197" s="66" t="s">
        <v>1117</v>
      </c>
      <c r="C1197" s="10"/>
      <c r="D1197" s="9"/>
      <c r="E1197" s="9"/>
      <c r="F1197" s="9"/>
      <c r="G1197" s="9"/>
      <c r="H1197" s="9"/>
      <c r="I1197" s="9">
        <v>4</v>
      </c>
      <c r="J1197" s="9">
        <v>2</v>
      </c>
      <c r="K1197" s="9"/>
      <c r="L1197" s="9">
        <v>2</v>
      </c>
      <c r="M1197" s="9"/>
      <c r="N1197" s="9">
        <v>4</v>
      </c>
      <c r="O1197" s="9">
        <v>2</v>
      </c>
      <c r="P1197" s="9"/>
      <c r="Q1197" s="9">
        <v>2</v>
      </c>
      <c r="R1197" s="9"/>
      <c r="S1197" s="9"/>
      <c r="T1197" s="9"/>
      <c r="U1197" s="9"/>
      <c r="V1197" s="9"/>
      <c r="W1197" s="9"/>
      <c r="X1197" s="8">
        <v>120</v>
      </c>
      <c r="Y1197" s="55"/>
      <c r="Z1197" s="49">
        <v>0.41</v>
      </c>
      <c r="AA1197" s="11">
        <v>2</v>
      </c>
      <c r="AB1197" s="8"/>
      <c r="AC1197" s="8">
        <v>5.64</v>
      </c>
      <c r="AD1197" s="8">
        <v>5.64</v>
      </c>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6" t="s">
        <v>1118</v>
      </c>
      <c r="C1199" s="10"/>
      <c r="D1199" s="9"/>
      <c r="E1199" s="9"/>
      <c r="F1199" s="9"/>
      <c r="G1199" s="9"/>
      <c r="H1199" s="9"/>
      <c r="I1199" s="9">
        <v>3</v>
      </c>
      <c r="J1199" s="9">
        <v>1</v>
      </c>
      <c r="K1199" s="9"/>
      <c r="L1199" s="9">
        <v>2</v>
      </c>
      <c r="M1199" s="9"/>
      <c r="N1199" s="9">
        <v>3</v>
      </c>
      <c r="O1199" s="9">
        <v>1</v>
      </c>
      <c r="P1199" s="9"/>
      <c r="Q1199" s="9">
        <v>2</v>
      </c>
      <c r="R1199" s="9"/>
      <c r="S1199" s="9"/>
      <c r="T1199" s="9"/>
      <c r="U1199" s="9"/>
      <c r="V1199" s="9"/>
      <c r="W1199" s="9"/>
      <c r="X1199" s="8">
        <v>120</v>
      </c>
      <c r="Y1199" s="55"/>
      <c r="Z1199" s="49">
        <v>0.41</v>
      </c>
      <c r="AA1199" s="11">
        <v>2</v>
      </c>
      <c r="AB1199" s="8"/>
      <c r="AC1199" s="8">
        <v>4.82</v>
      </c>
      <c r="AD1199" s="8">
        <v>4.82</v>
      </c>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3</v>
      </c>
      <c r="J1204" s="9"/>
      <c r="K1204" s="9"/>
      <c r="L1204" s="9">
        <v>3</v>
      </c>
      <c r="M1204" s="9"/>
      <c r="N1204" s="9">
        <v>3</v>
      </c>
      <c r="O1204" s="9"/>
      <c r="P1204" s="9"/>
      <c r="Q1204" s="9">
        <v>3</v>
      </c>
      <c r="R1204" s="9"/>
      <c r="S1204" s="9"/>
      <c r="T1204" s="9"/>
      <c r="U1204" s="9"/>
      <c r="V1204" s="9"/>
      <c r="W1204" s="9"/>
      <c r="X1204" s="8">
        <v>120</v>
      </c>
      <c r="Y1204" s="55"/>
      <c r="Z1204" s="49">
        <v>0.41</v>
      </c>
      <c r="AA1204" s="11">
        <v>2</v>
      </c>
      <c r="AB1204" s="8"/>
      <c r="AC1204" s="8">
        <v>6</v>
      </c>
      <c r="AD1204" s="8">
        <v>6</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v>1</v>
      </c>
      <c r="E1212" s="9"/>
      <c r="F1212" s="9"/>
      <c r="G1212" s="9">
        <v>1</v>
      </c>
      <c r="H1212" s="9"/>
      <c r="I1212" s="9">
        <v>26</v>
      </c>
      <c r="J1212" s="9"/>
      <c r="K1212" s="9"/>
      <c r="L1212" s="9">
        <v>26</v>
      </c>
      <c r="M1212" s="9"/>
      <c r="N1212" s="9">
        <v>26</v>
      </c>
      <c r="O1212" s="9"/>
      <c r="P1212" s="9"/>
      <c r="Q1212" s="9">
        <v>26</v>
      </c>
      <c r="R1212" s="9"/>
      <c r="S1212" s="9">
        <v>1</v>
      </c>
      <c r="T1212" s="9"/>
      <c r="U1212" s="9"/>
      <c r="V1212" s="9">
        <v>1</v>
      </c>
      <c r="W1212" s="9"/>
      <c r="X1212" s="8">
        <v>120</v>
      </c>
      <c r="Y1212" s="55"/>
      <c r="Z1212" s="49">
        <v>0.41</v>
      </c>
      <c r="AA1212" s="11">
        <v>2</v>
      </c>
      <c r="AB1212" s="8">
        <v>2</v>
      </c>
      <c r="AC1212" s="8">
        <v>52</v>
      </c>
      <c r="AD1212" s="8">
        <v>52</v>
      </c>
      <c r="AE1212" s="8">
        <v>2</v>
      </c>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v>2</v>
      </c>
      <c r="E1214" s="9"/>
      <c r="F1214" s="9"/>
      <c r="G1214" s="9">
        <v>2</v>
      </c>
      <c r="H1214" s="9"/>
      <c r="I1214" s="9">
        <v>12</v>
      </c>
      <c r="J1214" s="9">
        <v>3</v>
      </c>
      <c r="K1214" s="9"/>
      <c r="L1214" s="9">
        <v>9</v>
      </c>
      <c r="M1214" s="9"/>
      <c r="N1214" s="9">
        <v>13</v>
      </c>
      <c r="O1214" s="9">
        <v>3</v>
      </c>
      <c r="P1214" s="9"/>
      <c r="Q1214" s="9">
        <v>10</v>
      </c>
      <c r="R1214" s="9"/>
      <c r="S1214" s="9">
        <v>1</v>
      </c>
      <c r="T1214" s="9"/>
      <c r="U1214" s="9"/>
      <c r="V1214" s="9">
        <v>1</v>
      </c>
      <c r="W1214" s="9"/>
      <c r="X1214" s="8">
        <v>120</v>
      </c>
      <c r="Y1214" s="55"/>
      <c r="Z1214" s="49">
        <v>0.41</v>
      </c>
      <c r="AA1214" s="11">
        <v>2</v>
      </c>
      <c r="AB1214" s="8">
        <v>4</v>
      </c>
      <c r="AC1214" s="8">
        <v>20.46</v>
      </c>
      <c r="AD1214" s="8">
        <v>22.46</v>
      </c>
      <c r="AE1214" s="8">
        <v>2</v>
      </c>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v>2</v>
      </c>
      <c r="E1219" s="9">
        <v>1</v>
      </c>
      <c r="F1219" s="9"/>
      <c r="G1219" s="9">
        <v>1</v>
      </c>
      <c r="H1219" s="9"/>
      <c r="I1219" s="9">
        <v>6</v>
      </c>
      <c r="J1219" s="9"/>
      <c r="K1219" s="9"/>
      <c r="L1219" s="9">
        <v>6</v>
      </c>
      <c r="M1219" s="9"/>
      <c r="N1219" s="9">
        <v>8</v>
      </c>
      <c r="O1219" s="9">
        <v>1</v>
      </c>
      <c r="P1219" s="9"/>
      <c r="Q1219" s="9">
        <v>7</v>
      </c>
      <c r="R1219" s="9"/>
      <c r="S1219" s="9"/>
      <c r="T1219" s="9"/>
      <c r="U1219" s="9"/>
      <c r="V1219" s="9"/>
      <c r="W1219" s="9"/>
      <c r="X1219" s="8">
        <v>120</v>
      </c>
      <c r="Y1219" s="55"/>
      <c r="Z1219" s="49">
        <v>0.41</v>
      </c>
      <c r="AA1219" s="11">
        <v>2</v>
      </c>
      <c r="AB1219" s="8">
        <v>2.82</v>
      </c>
      <c r="AC1219" s="8">
        <v>12</v>
      </c>
      <c r="AD1219" s="8">
        <v>14.82</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v>5</v>
      </c>
      <c r="E1239" s="9"/>
      <c r="F1239" s="9"/>
      <c r="G1239" s="9">
        <v>5</v>
      </c>
      <c r="H1239" s="9"/>
      <c r="I1239" s="9">
        <v>43</v>
      </c>
      <c r="J1239" s="9"/>
      <c r="K1239" s="9"/>
      <c r="L1239" s="9">
        <v>43</v>
      </c>
      <c r="M1239" s="9"/>
      <c r="N1239" s="9">
        <v>39</v>
      </c>
      <c r="O1239" s="9"/>
      <c r="P1239" s="9"/>
      <c r="Q1239" s="9">
        <v>39</v>
      </c>
      <c r="R1239" s="9"/>
      <c r="S1239" s="9">
        <v>9</v>
      </c>
      <c r="T1239" s="9"/>
      <c r="U1239" s="9"/>
      <c r="V1239" s="9">
        <v>9</v>
      </c>
      <c r="W1239" s="9"/>
      <c r="X1239" s="8">
        <v>120</v>
      </c>
      <c r="Y1239" s="55"/>
      <c r="Z1239" s="49">
        <v>0.41</v>
      </c>
      <c r="AA1239" s="11">
        <v>2</v>
      </c>
      <c r="AB1239" s="8">
        <v>10</v>
      </c>
      <c r="AC1239" s="8">
        <v>86</v>
      </c>
      <c r="AD1239" s="8">
        <v>78</v>
      </c>
      <c r="AE1239" s="8">
        <v>18</v>
      </c>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c r="A1251" s="8">
        <v>501130035</v>
      </c>
      <c r="B1251" s="66" t="s">
        <v>1168</v>
      </c>
      <c r="C1251" s="10"/>
      <c r="D1251" s="9"/>
      <c r="E1251" s="9"/>
      <c r="F1251" s="9"/>
      <c r="G1251" s="9"/>
      <c r="H1251" s="9"/>
      <c r="I1251" s="9">
        <v>1</v>
      </c>
      <c r="J1251" s="9"/>
      <c r="K1251" s="9"/>
      <c r="L1251" s="9">
        <v>1</v>
      </c>
      <c r="M1251" s="9"/>
      <c r="N1251" s="9">
        <v>1</v>
      </c>
      <c r="O1251" s="9"/>
      <c r="P1251" s="9"/>
      <c r="Q1251" s="9">
        <v>1</v>
      </c>
      <c r="R1251" s="9"/>
      <c r="S1251" s="9"/>
      <c r="T1251" s="9"/>
      <c r="U1251" s="9"/>
      <c r="V1251" s="9"/>
      <c r="W1251" s="9"/>
      <c r="X1251" s="8">
        <v>120</v>
      </c>
      <c r="Y1251" s="55"/>
      <c r="Z1251" s="49">
        <v>0.41</v>
      </c>
      <c r="AA1251" s="11">
        <v>2</v>
      </c>
      <c r="AB1251" s="8"/>
      <c r="AC1251" s="8">
        <v>2</v>
      </c>
      <c r="AD1251" s="8">
        <v>2</v>
      </c>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c r="A1292" s="8">
        <v>501130076</v>
      </c>
      <c r="B1292" s="66" t="s">
        <v>1209</v>
      </c>
      <c r="C1292" s="10"/>
      <c r="D1292" s="9"/>
      <c r="E1292" s="9"/>
      <c r="F1292" s="9"/>
      <c r="G1292" s="9"/>
      <c r="H1292" s="9"/>
      <c r="I1292" s="9">
        <v>1</v>
      </c>
      <c r="J1292" s="9"/>
      <c r="K1292" s="9"/>
      <c r="L1292" s="9">
        <v>1</v>
      </c>
      <c r="M1292" s="9"/>
      <c r="N1292" s="9">
        <v>1</v>
      </c>
      <c r="O1292" s="9"/>
      <c r="P1292" s="9"/>
      <c r="Q1292" s="9">
        <v>1</v>
      </c>
      <c r="R1292" s="9"/>
      <c r="S1292" s="9"/>
      <c r="T1292" s="9"/>
      <c r="U1292" s="9"/>
      <c r="V1292" s="9"/>
      <c r="W1292" s="9"/>
      <c r="X1292" s="8">
        <v>120</v>
      </c>
      <c r="Y1292" s="55"/>
      <c r="Z1292" s="49">
        <v>0.41</v>
      </c>
      <c r="AA1292" s="11">
        <v>2</v>
      </c>
      <c r="AB1292" s="8"/>
      <c r="AC1292" s="8">
        <v>2</v>
      </c>
      <c r="AD1292" s="8">
        <v>2</v>
      </c>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c r="A1301" s="8">
        <v>501130085</v>
      </c>
      <c r="B1301" s="66" t="s">
        <v>1218</v>
      </c>
      <c r="C1301" s="10"/>
      <c r="D1301" s="9"/>
      <c r="E1301" s="9"/>
      <c r="F1301" s="9"/>
      <c r="G1301" s="9"/>
      <c r="H1301" s="9"/>
      <c r="I1301" s="9">
        <v>1</v>
      </c>
      <c r="J1301" s="9"/>
      <c r="K1301" s="9"/>
      <c r="L1301" s="9">
        <v>1</v>
      </c>
      <c r="M1301" s="9"/>
      <c r="N1301" s="9">
        <v>1</v>
      </c>
      <c r="O1301" s="9"/>
      <c r="P1301" s="9"/>
      <c r="Q1301" s="9">
        <v>1</v>
      </c>
      <c r="R1301" s="9"/>
      <c r="S1301" s="9"/>
      <c r="T1301" s="9"/>
      <c r="U1301" s="9"/>
      <c r="V1301" s="9"/>
      <c r="W1301" s="9"/>
      <c r="X1301" s="8">
        <v>120</v>
      </c>
      <c r="Y1301" s="55"/>
      <c r="Z1301" s="49">
        <v>0.41</v>
      </c>
      <c r="AA1301" s="11">
        <v>2</v>
      </c>
      <c r="AB1301" s="8"/>
      <c r="AC1301" s="8">
        <v>2</v>
      </c>
      <c r="AD1301" s="8">
        <v>2</v>
      </c>
      <c r="AE1301" s="8"/>
    </row>
    <row r="1302" spans="1:31" ht="25.5">
      <c r="A1302" s="8">
        <v>501130086</v>
      </c>
      <c r="B1302" s="66" t="s">
        <v>1219</v>
      </c>
      <c r="C1302" s="10"/>
      <c r="D1302" s="9"/>
      <c r="E1302" s="9"/>
      <c r="F1302" s="9"/>
      <c r="G1302" s="9"/>
      <c r="H1302" s="9"/>
      <c r="I1302" s="9">
        <v>1</v>
      </c>
      <c r="J1302" s="9"/>
      <c r="K1302" s="9"/>
      <c r="L1302" s="9">
        <v>1</v>
      </c>
      <c r="M1302" s="9"/>
      <c r="N1302" s="9">
        <v>1</v>
      </c>
      <c r="O1302" s="9"/>
      <c r="P1302" s="9"/>
      <c r="Q1302" s="9">
        <v>1</v>
      </c>
      <c r="R1302" s="9"/>
      <c r="S1302" s="9"/>
      <c r="T1302" s="9"/>
      <c r="U1302" s="9"/>
      <c r="V1302" s="9"/>
      <c r="W1302" s="9"/>
      <c r="X1302" s="8">
        <v>120</v>
      </c>
      <c r="Y1302" s="55"/>
      <c r="Z1302" s="49">
        <v>0.41</v>
      </c>
      <c r="AA1302" s="11">
        <v>2</v>
      </c>
      <c r="AB1302" s="8"/>
      <c r="AC1302" s="8">
        <v>2</v>
      </c>
      <c r="AD1302" s="8">
        <v>2</v>
      </c>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c r="A1342" s="8">
        <v>501140001</v>
      </c>
      <c r="B1342" s="66" t="s">
        <v>1255</v>
      </c>
      <c r="C1342" s="10"/>
      <c r="D1342" s="9"/>
      <c r="E1342" s="9"/>
      <c r="F1342" s="9"/>
      <c r="G1342" s="9"/>
      <c r="H1342" s="9"/>
      <c r="I1342" s="9">
        <v>1</v>
      </c>
      <c r="J1342" s="9"/>
      <c r="K1342" s="9"/>
      <c r="L1342" s="9">
        <v>1</v>
      </c>
      <c r="M1342" s="9"/>
      <c r="N1342" s="9">
        <v>1</v>
      </c>
      <c r="O1342" s="9"/>
      <c r="P1342" s="9"/>
      <c r="Q1342" s="9">
        <v>1</v>
      </c>
      <c r="R1342" s="9"/>
      <c r="S1342" s="9"/>
      <c r="T1342" s="9"/>
      <c r="U1342" s="9"/>
      <c r="V1342" s="9"/>
      <c r="W1342" s="9"/>
      <c r="X1342" s="8">
        <v>132</v>
      </c>
      <c r="Y1342" s="55"/>
      <c r="Z1342" s="49">
        <v>0.41</v>
      </c>
      <c r="AA1342" s="11">
        <v>2</v>
      </c>
      <c r="AB1342" s="8"/>
      <c r="AC1342" s="8">
        <v>2.2</v>
      </c>
      <c r="AD1342" s="8">
        <v>2.2</v>
      </c>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v>8</v>
      </c>
      <c r="J1418" s="69"/>
      <c r="K1418" s="69"/>
      <c r="L1418" s="69">
        <v>8</v>
      </c>
      <c r="M1418" s="69"/>
      <c r="N1418" s="69">
        <v>6</v>
      </c>
      <c r="O1418" s="69"/>
      <c r="P1418" s="69"/>
      <c r="Q1418" s="69">
        <v>6</v>
      </c>
      <c r="R1418" s="69"/>
      <c r="S1418" s="69">
        <v>2</v>
      </c>
      <c r="T1418" s="69"/>
      <c r="U1418" s="69"/>
      <c r="V1418" s="69">
        <v>2</v>
      </c>
      <c r="W1418" s="69"/>
      <c r="X1418" s="74">
        <v>130</v>
      </c>
      <c r="Y1418" s="76"/>
      <c r="Z1418" s="77">
        <v>0.41</v>
      </c>
      <c r="AA1418" s="78">
        <v>2</v>
      </c>
      <c r="AB1418" s="74"/>
      <c r="AC1418" s="74">
        <v>17.3333333333333</v>
      </c>
      <c r="AD1418" s="74">
        <v>13</v>
      </c>
      <c r="AE1418" s="74">
        <v>4.33333333333333</v>
      </c>
    </row>
    <row r="1419" spans="1:31" ht="12.75">
      <c r="A1419" s="74">
        <v>600020000</v>
      </c>
      <c r="B1419" s="75" t="s">
        <v>684</v>
      </c>
      <c r="C1419" s="68"/>
      <c r="D1419" s="69"/>
      <c r="E1419" s="69"/>
      <c r="F1419" s="69"/>
      <c r="G1419" s="69"/>
      <c r="H1419" s="69"/>
      <c r="I1419" s="69">
        <v>2</v>
      </c>
      <c r="J1419" s="69"/>
      <c r="K1419" s="69"/>
      <c r="L1419" s="69">
        <v>2</v>
      </c>
      <c r="M1419" s="69"/>
      <c r="N1419" s="69">
        <v>2</v>
      </c>
      <c r="O1419" s="69"/>
      <c r="P1419" s="69"/>
      <c r="Q1419" s="69">
        <v>2</v>
      </c>
      <c r="R1419" s="69"/>
      <c r="S1419" s="69"/>
      <c r="T1419" s="69"/>
      <c r="U1419" s="69"/>
      <c r="V1419" s="69"/>
      <c r="W1419" s="69"/>
      <c r="X1419" s="74">
        <v>60</v>
      </c>
      <c r="Y1419" s="76"/>
      <c r="Z1419" s="77">
        <v>0.41</v>
      </c>
      <c r="AA1419" s="78">
        <v>2</v>
      </c>
      <c r="AB1419" s="74"/>
      <c r="AC1419" s="74">
        <v>2</v>
      </c>
      <c r="AD1419" s="74">
        <v>2</v>
      </c>
      <c r="AE1419" s="74"/>
    </row>
    <row r="1420" spans="1:31" ht="15" customHeight="1">
      <c r="A1420" s="106" t="s">
        <v>6</v>
      </c>
      <c r="B1420" s="107"/>
      <c r="C1420" s="12"/>
      <c r="D1420" s="13">
        <f>SUM(E1420:H1420)</f>
        <v>55</v>
      </c>
      <c r="E1420" s="13">
        <f>E877+E1418+E1419</f>
        <v>11</v>
      </c>
      <c r="F1420" s="13">
        <f>F877+F1418+F1419</f>
        <v>0</v>
      </c>
      <c r="G1420" s="13">
        <f>G877+G1418+G1419</f>
        <v>44</v>
      </c>
      <c r="H1420" s="13">
        <f>H877+H1418+H1419</f>
        <v>0</v>
      </c>
      <c r="I1420" s="13">
        <f>SUM(J1420:M1420)</f>
        <v>676</v>
      </c>
      <c r="J1420" s="13">
        <f>J877+J1418+J1419</f>
        <v>56</v>
      </c>
      <c r="K1420" s="13">
        <f>K877+K1418+K1419</f>
        <v>0</v>
      </c>
      <c r="L1420" s="13">
        <f>L877+L1418+L1419</f>
        <v>620</v>
      </c>
      <c r="M1420" s="13">
        <f>M877+M1418+M1419</f>
        <v>0</v>
      </c>
      <c r="N1420" s="13">
        <f>SUM(O1420:R1420)</f>
        <v>668</v>
      </c>
      <c r="O1420" s="13">
        <f>O877+O1418+O1419</f>
        <v>67</v>
      </c>
      <c r="P1420" s="13">
        <f>P877+P1418+P1419</f>
        <v>0</v>
      </c>
      <c r="Q1420" s="13">
        <f>Q877+Q1418+Q1419</f>
        <v>601</v>
      </c>
      <c r="R1420" s="13">
        <f>R877+R1418+R1419</f>
        <v>0</v>
      </c>
      <c r="S1420" s="13">
        <f>SUM(T1420:W1420)</f>
        <v>63</v>
      </c>
      <c r="T1420" s="13">
        <f>T877+T1418+T1419</f>
        <v>0</v>
      </c>
      <c r="U1420" s="13">
        <f>U877+U1418+U1419</f>
        <v>0</v>
      </c>
      <c r="V1420" s="13">
        <f>V877+V1418+V1419</f>
        <v>63</v>
      </c>
      <c r="W1420" s="13">
        <f>W877+W1418+W1419</f>
        <v>0</v>
      </c>
      <c r="X1420" s="38" t="s">
        <v>1964</v>
      </c>
      <c r="Y1420" s="56"/>
      <c r="Z1420" s="50" t="s">
        <v>1964</v>
      </c>
      <c r="AA1420" s="44" t="s">
        <v>1964</v>
      </c>
      <c r="AB1420" s="40">
        <f>AB877+AB1418+AB1419</f>
        <v>109.86916666666664</v>
      </c>
      <c r="AC1420" s="40">
        <f>AC877+AC1418+AC1419</f>
        <v>1466.4996666666686</v>
      </c>
      <c r="AD1420" s="40">
        <f>AD877+AD1418+AD1419</f>
        <v>1435.9688333333343</v>
      </c>
      <c r="AE1420" s="40">
        <f>AE877+AE1418+AE1419</f>
        <v>140.40000000000006</v>
      </c>
    </row>
    <row r="1421" spans="1:32" s="26" customFormat="1" ht="15" customHeight="1">
      <c r="A1421" s="108" t="s">
        <v>1331</v>
      </c>
      <c r="B1421" s="109"/>
      <c r="C1421" s="14"/>
      <c r="D1421" s="7">
        <f>SUM(E1421:H1421)</f>
        <v>378</v>
      </c>
      <c r="E1421" s="7">
        <f>E529+E726+E875+E1420</f>
        <v>142</v>
      </c>
      <c r="F1421" s="7">
        <f>F529+F726+F875+F1420</f>
        <v>0</v>
      </c>
      <c r="G1421" s="7">
        <f>G529+G726+G875+G1420</f>
        <v>236</v>
      </c>
      <c r="H1421" s="7">
        <f>H529+H726+H875+H1420</f>
        <v>0</v>
      </c>
      <c r="I1421" s="7">
        <f>SUM(J1421:M1421)</f>
        <v>1462</v>
      </c>
      <c r="J1421" s="7">
        <f>J529+J726+J875+J1420</f>
        <v>354</v>
      </c>
      <c r="K1421" s="7">
        <f>K529+K726+K875+K1420</f>
        <v>0</v>
      </c>
      <c r="L1421" s="7">
        <f>L529+L726+L875+L1420</f>
        <v>1108</v>
      </c>
      <c r="M1421" s="7">
        <f>M529+M726+M875+M1420</f>
        <v>0</v>
      </c>
      <c r="N1421" s="7">
        <f>SUM(O1421:R1421)</f>
        <v>1511</v>
      </c>
      <c r="O1421" s="7">
        <f>O529+O726+O875+O1420</f>
        <v>472</v>
      </c>
      <c r="P1421" s="7">
        <f>P529+P726+P875+P1420</f>
        <v>0</v>
      </c>
      <c r="Q1421" s="7">
        <f>Q529+Q726+Q875+Q1420</f>
        <v>1039</v>
      </c>
      <c r="R1421" s="7">
        <f>R529+R726+R875+R1420</f>
        <v>0</v>
      </c>
      <c r="S1421" s="7">
        <f>SUM(T1421:W1421)</f>
        <v>329</v>
      </c>
      <c r="T1421" s="7">
        <f>T529+T726+T875+T1420</f>
        <v>24</v>
      </c>
      <c r="U1421" s="7">
        <f>U529+U726+U875+U1420</f>
        <v>0</v>
      </c>
      <c r="V1421" s="7">
        <f>V529+V726+V875+V1420</f>
        <v>305</v>
      </c>
      <c r="W1421" s="7">
        <f>W529+W726+W875+W1420</f>
        <v>0</v>
      </c>
      <c r="X1421" s="39" t="s">
        <v>1964</v>
      </c>
      <c r="Y1421" s="57"/>
      <c r="Z1421" s="51" t="s">
        <v>1964</v>
      </c>
      <c r="AA1421" s="45" t="s">
        <v>1964</v>
      </c>
      <c r="AB1421" s="34">
        <f>AB529+AB726+AB875+AB1420</f>
        <v>1491.516833333333</v>
      </c>
      <c r="AC1421" s="34">
        <f>AC529+AC726+AC875+AC1420</f>
        <v>4027.069833333335</v>
      </c>
      <c r="AD1421" s="34">
        <f>AD529+AD726+AD875+AD1420</f>
        <v>3963.1490000000013</v>
      </c>
      <c r="AE1421" s="34">
        <f>AE529+AE726+AE875+AE1420</f>
        <v>1555.4376666666672</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&amp;L4E51E0E4&amp;C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&amp;L4E51E0E4&amp;C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&amp;L4E51E0E4&amp;C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&amp;L4E51E0E4&amp;C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&amp;L4E51E0E4&amp;C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&amp;L4E51E0E4&amp;C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378</v>
      </c>
      <c r="D552" s="35">
        <f>SUM(D553:D575)</f>
        <v>1462</v>
      </c>
      <c r="E552" s="35">
        <f>SUM(E553:E575)</f>
        <v>1511</v>
      </c>
      <c r="F552" s="35">
        <f>SUM(F553:F575)</f>
        <v>329</v>
      </c>
      <c r="G552" s="35">
        <f>SUM(G553:G575)</f>
        <v>1491.51683333333</v>
      </c>
      <c r="H552" s="35">
        <f>SUM(H553:H575)</f>
        <v>4027.06983333335</v>
      </c>
      <c r="I552" s="35">
        <f>SUM(I553:I575)</f>
        <v>3963.14900000004</v>
      </c>
      <c r="J552" s="35">
        <f>SUM(J553:J575)</f>
        <v>1555.43766666667</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c r="A562" s="9" t="s">
        <v>1909</v>
      </c>
      <c r="B562" s="20">
        <v>1962</v>
      </c>
      <c r="C562" s="8">
        <v>378</v>
      </c>
      <c r="D562" s="8">
        <v>1462</v>
      </c>
      <c r="E562" s="8">
        <v>1511</v>
      </c>
      <c r="F562" s="8">
        <v>329</v>
      </c>
      <c r="G562" s="8">
        <v>1491.51683333333</v>
      </c>
      <c r="H562" s="8">
        <v>4027.06983333335</v>
      </c>
      <c r="I562" s="8">
        <v>3963.14900000004</v>
      </c>
      <c r="J562" s="8">
        <v>1555.43766666667</v>
      </c>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378</v>
      </c>
      <c r="D617" s="36">
        <f>D6+D36+D54+D101+D125+D151+D165+D194+D212+D241+D265+D281+D311+D322+D347+D381+D413+D432+D453+D471+D509+D530+D552+D576+D592</f>
        <v>1462</v>
      </c>
      <c r="E617" s="36">
        <f>E6+E36+E54+E101+E125+E151+E165+E194+E212+E241+E265+E281+E311+E322+E347+E381+E413+E432+E453+E471+E509+E530+E552+E576+E592</f>
        <v>1511</v>
      </c>
      <c r="F617" s="36">
        <f>F6+F36+F54+F101+F125+F151+F165+F194+F212+F241+F265+F281+F311+F322+F347+F381+F413+F432+F453+F471+F509+F530+F552+F576+F592</f>
        <v>329</v>
      </c>
      <c r="G617" s="36">
        <f>G6+G36+G54+G101+G125+G151+G165+G194+G212+G241+G265+G281+G311+G322+G347+G381+G413+G432+G453+G471+G509+G530+G552+G576+G592</f>
        <v>1491.51683333333</v>
      </c>
      <c r="H617" s="36">
        <f>H6+H36+H54+H101+H125+H151+H165+H194+H212+H241+H265+H281+H311+H322+H347+H381+H413+H432+H453+H471+H509+H530+H552+H576+H592</f>
        <v>4027.06983333335</v>
      </c>
      <c r="I617" s="36">
        <f>I6+I36+I54+I101+I125+I151+I165+I194+I212+I241+I265+I281+I311+I322+I347+I381+I413+I432+I453+I471+I509+I530+I552+I576+I592</f>
        <v>3963.14900000004</v>
      </c>
      <c r="J617" s="36">
        <f>J6+J36+J54+J101+J125+J151+J165+J194+J212+J241+J265+J281+J311+J322+J347+J381+J413+J432+J453+J471+J509+J530+J552+J576+J592</f>
        <v>1555.43766666667</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378</v>
      </c>
      <c r="D715" s="34">
        <f aca="true" t="shared" si="1" ref="D715:I715">D617+D643+D670+D679+D706+D714</f>
        <v>1462</v>
      </c>
      <c r="E715" s="34">
        <f t="shared" si="1"/>
        <v>1511</v>
      </c>
      <c r="F715" s="34">
        <f t="shared" si="1"/>
        <v>329</v>
      </c>
      <c r="G715" s="34">
        <f t="shared" si="1"/>
        <v>1491.51683333333</v>
      </c>
      <c r="H715" s="34">
        <f t="shared" si="1"/>
        <v>4027.06983333335</v>
      </c>
      <c r="I715" s="34">
        <f t="shared" si="1"/>
        <v>3963.14900000004</v>
      </c>
      <c r="J715" s="34">
        <f>J617+J643+J670+J679+J706+J714</f>
        <v>1555.43766666667</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&amp;L4E51E0E4&amp;C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Ярослав Барановський</cp:lastModifiedBy>
  <dcterms:created xsi:type="dcterms:W3CDTF">2021-01-22T06:15:46Z</dcterms:created>
  <dcterms:modified xsi:type="dcterms:W3CDTF">2022-12-27T10:36:17Z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справ_00699_4.2021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4E51E0E4</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18662F70</vt:lpwstr>
  </property>
  <property fmtid="{D5CDD505-2E9C-101B-9397-08002B2CF9AE}" pid="17" name="Версія ">
    <vt:lpwstr>3.29.2.2737</vt:lpwstr>
  </property>
</Properties>
</file>