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<sst xmlns="http://schemas.openxmlformats.org/spreadsheetml/2006/main" count="292" uniqueCount="219">
  <si>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</si>
  <si>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</si>
  <si>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</si>
  <si>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</si>
  <si>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</si>
  <si>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</si>
  <si>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</si>
  <si>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</si>
  <si>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</si>
  <si>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</si>
  <si>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</si>
  <si>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</si>
  <si>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</si>
  <si>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</si>
  <si>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</si>
  <si>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</si>
  <si>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</si>
  <si>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</si>
  <si>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</si>
  <si>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</si>
  <si>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</si>
  <si>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</si>
  <si>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</si>
  <si>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</si>
  <si>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</si>
  <si>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</si>
  <si>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</si>
  <si>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</si>
  <si>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</si>
  <si>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</si>
  <si>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</si>
  <si>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</si>
  <si>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</si>
  <si>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</si>
  <si>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</si>
  <si>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</si>
  <si>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</si>
  <si>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</si>
  <si>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</si>
  <si>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</si>
  <si>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</si>
  <si>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</si>
  <si>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</si>
  <si>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</si>
  <si>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</si>
  <si>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</si>
  <si>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</si>
  <si>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</si>
  <si>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</si>
  <si>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</si>
  <si>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</si>
  <si>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</si>
  <si>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</si>
  <si>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</si>
  <si>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</si>
  <si>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</si>
  <si>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</si>
  <si>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</si>
  <si>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</si>
  <si>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</si>
  <si>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</si>
  <si>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</si>
  <si>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</si>
  <si>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</si>
  <si>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</si>
  <si>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</si>
  <si>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</si>
  <si>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</si>
  <si>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</si>
  <si>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</si>
  <si>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</si>
  <si>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</si>
  <si>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</si>
  <si>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</si>
  <si>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</si>
  <si>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</si>
  <si>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</si>
  <si>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</si>
  <si>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</si>
  <si>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</si>
  <si>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</si>
  <si>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</si>
  <si>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</si>
  <si>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</si>
  <si>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</si>
  <si>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</si>
  <si>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</si>
  <si>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</si>
  <si>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</si>
  <si>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</si>
  <si>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</si>
  <si>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</si>
  <si>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</si>
  <si>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</si>
  <si>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</si>
  <si>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</si>
  <si>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</si>
  <si>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</si>
  <si>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</si>
  <si>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</si>
  <si>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</si>
  <si>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</si>
  <si>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</si>
  <si>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</si>
  <si>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</si>
  <si>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</si>
  <si>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</si>
  <si>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</si>
  <si>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</si>
  <si>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</si>
  <si>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</si>
  <si>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</si>
  <si>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</si>
  <si>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</si>
  <si>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</si>
  <si>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</si>
  <si>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</si>
  <si>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</si>
  <si>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</si>
  <si>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</si>
  <si>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</si>
  <si>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</si>
  <si>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</si>
  <si>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</si>
  <si>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</si>
  <si>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</si>
  <si>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</si>
  <si>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</si>
  <si>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</si>
  <si>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</si>
  <si>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</si>
  <si>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</si>
  <si>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</si>
  <si>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</si>
  <si>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</si>
  <si>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</si>
  <si>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</si>
  <si>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</si>
  <si>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</si>
  <si>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</si>
  <si>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</si>
  <si>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</si>
  <si>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</si>
  <si>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</si>
  <si>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</si>
  <si>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</si>
  <si>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</si>
  <si>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</si>
  <si>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</si>
  <si>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</si>
  <si>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</si>
  <si>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</si>
  <si>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</si>
  <si>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</si>
  <si>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</si>
  <si>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</si>
  <si>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</si>
  <si>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</si>
  <si>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</si>
  <si>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</si>
  <si>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</si>
  <si>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</si>
  <si>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</si>
  <si>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</si>
  <si>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</si>
  <si>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</si>
  <si>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</si>
  <si>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</si>
  <si>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</si>
  <si>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</si>
  <si>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</si>
  <si>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</si>
  <si>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</si>
  <si>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</si>
  <si>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</si>
  <si>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</si>
  <si>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</si>
  <si>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</si>
  <si>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</si>
  <si>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</si>
  <si>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</si>
  <si>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</si>
  <si>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</si>
  <si>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</si>
  <si>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</si>
  <si>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</si>
  <si>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</si>
  <si>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</si>
  <si>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</si>
  <si>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</si>
  <si>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</si>
  <si>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</si>
  <si>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</si>
  <si>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</si>
  <si>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</si>
  <si>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</si>
  <si>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</si>
  <si>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</si>
  <si>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</si>
  <si>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</si>
  <si>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</si>
  <si>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</si>
  <si>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</si>
  <si>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</si>
  <si>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</si>
  <si>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</si>
  <si>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</si>
  <si>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</si>
  <si>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</si>
  <si>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</si>
  <si>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</si>
  <si>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</si>
  <si>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Шепетівський міськрайонний суд Хмельницької області</t>
  </si>
  <si>
    <t>30405.м. Шепетівка.вул. Героїв Небесної Сотні 30</t>
  </si>
  <si>
    <t>Доручення судів України / іноземних судів</t>
  </si>
  <si>
    <t xml:space="preserve">Розглянуто справ судом присяжних </t>
  </si>
  <si>
    <t>О.Г. Березюк</t>
  </si>
  <si>
    <t>Т.В. Яременчик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</si>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</sst>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&amp;LD297074C&amp;C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292</v>
      </c>
      <c r="F6" s="103">
        <v>236</v>
      </c>
      <c r="G6" s="103">
        <v>4</v>
      </c>
      <c r="H6" s="103">
        <v>243</v>
      </c>
      <c r="I6" s="121" t="s">
        <v>208</v>
      </c>
      <c r="J6" s="103">
        <v>49</v>
      </c>
      <c r="K6" s="84">
        <v>9</v>
      </c>
      <c r="L6" s="91">
        <f>E6-F6</f>
        <v>56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2952</v>
      </c>
      <c r="F7" s="103">
        <v>2943</v>
      </c>
      <c r="G7" s="103"/>
      <c r="H7" s="103">
        <v>2947</v>
      </c>
      <c r="I7" s="103">
        <v>2697</v>
      </c>
      <c r="J7" s="103">
        <v>5</v>
      </c>
      <c r="K7" s="84"/>
      <c r="L7" s="91">
        <f>E7-F7</f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206</v>
      </c>
      <c r="F9" s="103">
        <v>205</v>
      </c>
      <c r="G9" s="103"/>
      <c r="H9" s="85">
        <v>198</v>
      </c>
      <c r="I9" s="103">
        <v>139</v>
      </c>
      <c r="J9" s="103">
        <v>8</v>
      </c>
      <c r="K9" s="84">
        <v>1</v>
      </c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55</v>
      </c>
      <c r="F14" s="106">
        <v>55</v>
      </c>
      <c r="G14" s="106"/>
      <c r="H14" s="106">
        <v>55</v>
      </c>
      <c r="I14" s="106">
        <v>54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3516</v>
      </c>
      <c r="F16" s="84">
        <f>SUM(F6:F15)</f>
        <v>3450</v>
      </c>
      <c r="G16" s="84">
        <f>SUM(G6:G15)</f>
        <v>4</v>
      </c>
      <c r="H16" s="84">
        <f>SUM(H6:H15)</f>
        <v>3454</v>
      </c>
      <c r="I16" s="84">
        <f>SUM(I6:I15)</f>
        <v>2897</v>
      </c>
      <c r="J16" s="84">
        <f>SUM(J6:J15)</f>
        <v>62</v>
      </c>
      <c r="K16" s="84">
        <f>SUM(K6:K15)</f>
        <v>10</v>
      </c>
      <c r="L16" s="91">
        <f>E16-F16</f>
        <v>66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35</v>
      </c>
      <c r="F17" s="84">
        <v>35</v>
      </c>
      <c r="G17" s="84"/>
      <c r="H17" s="84">
        <v>35</v>
      </c>
      <c r="I17" s="84">
        <v>28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29</v>
      </c>
      <c r="F18" s="84">
        <v>28</v>
      </c>
      <c r="G18" s="84"/>
      <c r="H18" s="84">
        <v>27</v>
      </c>
      <c r="I18" s="84">
        <v>16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38</v>
      </c>
      <c r="F25" s="94">
        <v>36</v>
      </c>
      <c r="G25" s="94"/>
      <c r="H25" s="94">
        <v>36</v>
      </c>
      <c r="I25" s="94">
        <v>17</v>
      </c>
      <c r="J25" s="94">
        <v>2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523</v>
      </c>
      <c r="F26" s="84">
        <v>513</v>
      </c>
      <c r="G26" s="84"/>
      <c r="H26" s="84">
        <v>518</v>
      </c>
      <c r="I26" s="84">
        <v>391</v>
      </c>
      <c r="J26" s="84">
        <v>5</v>
      </c>
      <c r="K26" s="84"/>
      <c r="L26" s="91">
        <f>E26-F26</f>
        <v>10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967</v>
      </c>
      <c r="F28" s="84">
        <v>951</v>
      </c>
      <c r="G28" s="84"/>
      <c r="H28" s="84">
        <v>954</v>
      </c>
      <c r="I28" s="84">
        <v>860</v>
      </c>
      <c r="J28" s="84">
        <v>13</v>
      </c>
      <c r="K28" s="84"/>
      <c r="L28" s="91">
        <f>E28-F28</f>
        <v>16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1049</v>
      </c>
      <c r="F29" s="84">
        <v>899</v>
      </c>
      <c r="G29" s="84">
        <v>8</v>
      </c>
      <c r="H29" s="84">
        <v>835</v>
      </c>
      <c r="I29" s="84">
        <v>657</v>
      </c>
      <c r="J29" s="84">
        <v>214</v>
      </c>
      <c r="K29" s="84">
        <v>18</v>
      </c>
      <c r="L29" s="91">
        <f>E29-F29</f>
        <v>150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139</v>
      </c>
      <c r="F30" s="84">
        <v>139</v>
      </c>
      <c r="G30" s="84"/>
      <c r="H30" s="84">
        <v>139</v>
      </c>
      <c r="I30" s="84">
        <v>117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132</v>
      </c>
      <c r="F31" s="84">
        <v>120</v>
      </c>
      <c r="G31" s="84"/>
      <c r="H31" s="84">
        <v>116</v>
      </c>
      <c r="I31" s="84">
        <v>99</v>
      </c>
      <c r="J31" s="84">
        <v>16</v>
      </c>
      <c r="K31" s="84"/>
      <c r="L31" s="91">
        <f>E31-F31</f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8</v>
      </c>
      <c r="G32" s="84"/>
      <c r="H32" s="84">
        <v>8</v>
      </c>
      <c r="I32" s="84">
        <v>6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</v>
      </c>
      <c r="F36" s="84">
        <v>7</v>
      </c>
      <c r="G36" s="84"/>
      <c r="H36" s="84">
        <v>8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69</v>
      </c>
      <c r="F37" s="84">
        <v>66</v>
      </c>
      <c r="G37" s="84"/>
      <c r="H37" s="84">
        <v>46</v>
      </c>
      <c r="I37" s="84">
        <v>31</v>
      </c>
      <c r="J37" s="84">
        <v>23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1</v>
      </c>
      <c r="G38" s="84"/>
      <c r="H38" s="84">
        <v>1</v>
      </c>
      <c r="I38" s="84">
        <v>1</v>
      </c>
      <c r="J38" s="84">
        <v>1</v>
      </c>
      <c r="K38" s="84">
        <v>1</v>
      </c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1931</v>
      </c>
      <c r="F40" s="94">
        <v>1749</v>
      </c>
      <c r="G40" s="94">
        <v>8</v>
      </c>
      <c r="H40" s="94">
        <v>1659</v>
      </c>
      <c r="I40" s="94">
        <v>1191</v>
      </c>
      <c r="J40" s="94">
        <v>272</v>
      </c>
      <c r="K40" s="94">
        <v>19</v>
      </c>
      <c r="L40" s="91">
        <f>E40-F40</f>
        <v>182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1329</v>
      </c>
      <c r="F41" s="84">
        <v>1318</v>
      </c>
      <c r="G41" s="84"/>
      <c r="H41" s="84">
        <v>1282</v>
      </c>
      <c r="I41" s="121" t="s">
        <v>208</v>
      </c>
      <c r="J41" s="84">
        <v>47</v>
      </c>
      <c r="K41" s="84">
        <v>1</v>
      </c>
      <c r="L41" s="91">
        <f>E41-F41</f>
        <v>11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9</v>
      </c>
      <c r="F42" s="84">
        <v>6</v>
      </c>
      <c r="G42" s="84"/>
      <c r="H42" s="84">
        <v>8</v>
      </c>
      <c r="I42" s="121" t="s">
        <v>208</v>
      </c>
      <c r="J42" s="84">
        <v>1</v>
      </c>
      <c r="K42" s="84">
        <v>1</v>
      </c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1331</v>
      </c>
      <c r="F45" s="84">
        <f aca="true" t="shared" si="0" ref="F45:K45">F41+F43+F44</f>
        <v>1320</v>
      </c>
      <c r="G45" s="84">
        <f t="shared" si="0"/>
        <v>0</v>
      </c>
      <c r="H45" s="84">
        <f t="shared" si="0"/>
        <v>1284</v>
      </c>
      <c r="I45" s="84">
        <f>I43+I44</f>
        <v>0</v>
      </c>
      <c r="J45" s="84">
        <f t="shared" si="0"/>
        <v>47</v>
      </c>
      <c r="K45" s="84">
        <f t="shared" si="0"/>
        <v>1</v>
      </c>
      <c r="L45" s="91">
        <f>E45-F45</f>
        <v>11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6816</v>
      </c>
      <c r="F46" s="84">
        <f t="shared" si="1"/>
        <v>6555</v>
      </c>
      <c r="G46" s="84">
        <f t="shared" si="1"/>
        <v>12</v>
      </c>
      <c r="H46" s="84">
        <f t="shared" si="1"/>
        <v>6433</v>
      </c>
      <c r="I46" s="84">
        <f t="shared" si="1"/>
        <v>4105</v>
      </c>
      <c r="J46" s="84">
        <f t="shared" si="1"/>
        <v>383</v>
      </c>
      <c r="K46" s="84">
        <f t="shared" si="1"/>
        <v>30</v>
      </c>
      <c r="L46" s="91">
        <f>E46-F46</f>
        <v>261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&amp;LD297074C&amp;C&amp;R2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9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376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7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&amp;LD297074C&amp;C&amp;R3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243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195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966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283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428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394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993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938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22719649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11404584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237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6134</v>
      </c>
      <c r="F58" s="109">
        <f>F59+F62+F63+F64</f>
        <v>267</v>
      </c>
      <c r="G58" s="109">
        <f>G59+G62+G63+G64</f>
        <v>25</v>
      </c>
      <c r="H58" s="109">
        <f>H59+H62+H63+H64</f>
        <v>5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3387</v>
      </c>
      <c r="F59" s="94">
        <v>54</v>
      </c>
      <c r="G59" s="94">
        <v>7</v>
      </c>
      <c r="H59" s="94">
        <v>4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192</v>
      </c>
      <c r="F60" s="86">
        <v>38</v>
      </c>
      <c r="G60" s="86">
        <v>7</v>
      </c>
      <c r="H60" s="86">
        <v>4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2932</v>
      </c>
      <c r="F61" s="86">
        <v>15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33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1445</v>
      </c>
      <c r="F63" s="84">
        <v>195</v>
      </c>
      <c r="G63" s="84">
        <v>18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1269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2198</v>
      </c>
      <c r="G68" s="115">
        <v>26037711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1737</v>
      </c>
      <c r="G69" s="117">
        <v>23515716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461</v>
      </c>
      <c r="G70" s="117">
        <v>2521995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399</v>
      </c>
      <c r="G71" s="115">
        <v>275251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537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&amp;LD297074C&amp;C&amp;R4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7.83289817232376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16.129032258064516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6.985294117647059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2.127659574468085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98.13882532418002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1072.1666666666667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1136</v>
      </c>
    </row>
    <row r="11" spans="1:4" ht="16.5" customHeight="1">
      <c r="A11" s="223" t="s">
        <v>62</v>
      </c>
      <c r="B11" s="225"/>
      <c r="C11" s="10">
        <v>9</v>
      </c>
      <c r="D11" s="84">
        <v>21</v>
      </c>
    </row>
    <row r="12" spans="1:4" ht="16.5" customHeight="1">
      <c r="A12" s="252" t="s">
        <v>103</v>
      </c>
      <c r="B12" s="252"/>
      <c r="C12" s="10">
        <v>10</v>
      </c>
      <c r="D12" s="84">
        <v>9</v>
      </c>
    </row>
    <row r="13" spans="1:4" ht="16.5" customHeight="1">
      <c r="A13" s="249" t="s">
        <v>201</v>
      </c>
      <c r="B13" s="251"/>
      <c r="C13" s="10">
        <v>11</v>
      </c>
      <c r="D13" s="94">
        <v>91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43</v>
      </c>
    </row>
    <row r="16" spans="1:4" ht="16.5" customHeight="1">
      <c r="A16" s="252" t="s">
        <v>104</v>
      </c>
      <c r="B16" s="252"/>
      <c r="C16" s="10">
        <v>14</v>
      </c>
      <c r="D16" s="84">
        <v>50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&amp;LD297074C&amp;C&amp;R5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Tanya_Kanc_13</cp:lastModifiedBy>
  <cp:lastPrinted>2021-09-02T06:14:55Z</cp:lastPrinted>
  <dcterms:created xsi:type="dcterms:W3CDTF">2004-04-20T14:33:35Z</dcterms:created>
  <dcterms:modified xsi:type="dcterms:W3CDTF">2024-03-20T11:11:51Z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1-мзс_00688_4.2023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D297074C</vt:lpwstr>
  </property>
  <property fmtid="{D5CDD505-2E9C-101B-9397-08002B2CF9AE}" pid="9" name="Підрозділ">
    <vt:lpwstr>Шепетівський міськрайонний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