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8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<sst xmlns="http://schemas.openxmlformats.org/spreadsheetml/2006/main" count="295" uniqueCount="221">
  <si>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</si>
  <si>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</si>
  <si>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</si>
  <si>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</si>
  <si>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</si>
  <si>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</si>
  <si>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</si>
  <si>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</si>
  <si>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</si>
  <si>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</si>
  <si>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</si>
  <si>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</si>
  <si>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</si>
  <si>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</si>
  <si>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</si>
  <si>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</si>
  <si>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</si>
  <si>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</si>
  <si>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</si>
  <si>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</si>
  <si>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</si>
  <si>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</si>
  <si>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</si>
  <si>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</si>
  <si>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</si>
  <si>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</si>
  <si>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</si>
  <si>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</si>
  <si>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</si>
  <si>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</si>
  <si>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</si>
  <si>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</si>
  <si>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</si>
  <si>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</si>
  <si>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</si>
  <si>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</si>
  <si>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</si>
  <si>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</si>
  <si>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</si>
  <si>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</si>
  <si>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</si>
  <si>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</si>
  <si>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</si>
  <si>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</si>
  <si>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</si>
  <si>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</si>
  <si>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</si>
  <si>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</si>
  <si>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</si>
  <si>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</si>
  <si>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</si>
  <si>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</si>
  <si>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</si>
  <si>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</si>
  <si>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</si>
  <si>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</si>
  <si>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</si>
  <si>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</si>
  <si>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</si>
  <si>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</si>
  <si>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</si>
  <si>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</si>
  <si>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</si>
  <si>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</si>
  <si>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</si>
  <si>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</si>
  <si>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</si>
  <si>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</si>
  <si>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</si>
  <si>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</si>
  <si>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</si>
  <si>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</si>
  <si>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</si>
  <si>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</si>
  <si>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</si>
  <si>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</si>
  <si>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</si>
  <si>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</si>
  <si>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</si>
  <si>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</si>
  <si>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</si>
  <si>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</si>
  <si>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</si>
  <si>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</si>
  <si>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</si>
  <si>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</si>
  <si>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</si>
  <si>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</si>
  <si>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</si>
  <si>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</si>
  <si>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</si>
  <si>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</si>
  <si>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</si>
  <si>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</si>
  <si>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</si>
  <si>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</si>
  <si>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</si>
  <si>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</si>
  <si>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</si>
  <si>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</si>
  <si>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</si>
  <si>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</si>
  <si>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</si>
  <si>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</si>
  <si>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</si>
  <si>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</si>
  <si>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</si>
  <si>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</si>
  <si>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</si>
  <si>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</si>
  <si>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</si>
  <si>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</si>
  <si>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</si>
  <si>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</si>
  <si>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</si>
  <si>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</si>
  <si>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</si>
  <si>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</si>
  <si>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</si>
  <si>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</si>
  <si>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</si>
  <si>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</si>
  <si>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</si>
  <si>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</si>
  <si>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</si>
  <si>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</si>
  <si>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</si>
  <si>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</si>
  <si>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</si>
  <si>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</si>
  <si>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</si>
  <si>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</si>
  <si>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</si>
  <si>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</si>
  <si>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</si>
  <si>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</si>
  <si>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</si>
  <si>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</si>
  <si>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</si>
  <si>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</si>
  <si>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</si>
  <si>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</si>
  <si>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</si>
  <si>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</si>
  <si>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</si>
  <si>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</si>
  <si>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</si>
  <si>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</si>
  <si>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</si>
  <si>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</si>
  <si>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</si>
  <si>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</si>
  <si>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</si>
  <si>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</si>
  <si>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</si>
  <si>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</si>
  <si>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</si>
  <si>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</si>
  <si>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</si>
  <si>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</si>
  <si>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</si>
  <si>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</si>
  <si>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</si>
  <si>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</si>
  <si>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</si>
  <si>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</si>
  <si>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</si>
  <si>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</si>
  <si>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</si>
  <si>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</si>
  <si>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</si>
  <si>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</si>
  <si>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</si>
  <si>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</si>
  <si>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</si>
  <si>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</si>
  <si>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</si>
  <si>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</si>
  <si>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</si>
  <si>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</si>
  <si>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</si>
  <si>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</si>
  <si>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</si>
  <si>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</si>
  <si>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</si>
  <si>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</si>
  <si>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</si>
  <si>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</si>
  <si>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</si>
  <si>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</si>
  <si>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</si>
  <si>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</si>
  <si>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</si>
  <si>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</si>
  <si>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</si>
  <si>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</si>
  <si>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</si>
  <si>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</si>
  <si>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</si>
  <si>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</si>
  <si>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</si>
  <si>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</si>
  <si>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</si>
  <si>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</si>
  <si>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</si>
  <si>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</si>
  <si>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</si>
  <si>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</si>
  <si>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</si>
  <si>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</si>
  <si>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</si>
  <si>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</si>
  <si>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Первомайський міськрайонний суд Харківської області</t>
  </si>
  <si>
    <t>64107.м. Первомайський.вул. Соборна 18</t>
  </si>
  <si>
    <t>Доручення судів України / іноземних судів</t>
  </si>
  <si>
    <t xml:space="preserve">Розглянуто справ судом присяжних </t>
  </si>
  <si>
    <t>А.В. Росоха</t>
  </si>
  <si>
    <t>Т.В. Циганок</t>
  </si>
  <si>
    <t>(057-48) 3-34-20</t>
  </si>
  <si>
    <t>inbox@pm.hr.court.gov.ua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</si>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</sst>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&amp;L84593317&amp;C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108</v>
      </c>
      <c r="F6" s="104">
        <v>58</v>
      </c>
      <c r="G6" s="104">
        <v>1</v>
      </c>
      <c r="H6" s="104">
        <v>59</v>
      </c>
      <c r="I6" s="104" t="s">
        <v>93</v>
      </c>
      <c r="J6" s="104">
        <v>49</v>
      </c>
      <c r="K6" s="84">
        <v>13</v>
      </c>
      <c r="L6" s="91">
        <f>E6-F6</f>
        <v>50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83</v>
      </c>
      <c r="F7" s="104">
        <v>82</v>
      </c>
      <c r="G7" s="104"/>
      <c r="H7" s="104">
        <v>82</v>
      </c>
      <c r="I7" s="104">
        <v>62</v>
      </c>
      <c r="J7" s="104">
        <v>1</v>
      </c>
      <c r="K7" s="84"/>
      <c r="L7" s="91">
        <f>E7-F7</f>
        <v>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137</v>
      </c>
      <c r="F9" s="104">
        <v>136</v>
      </c>
      <c r="G9" s="104"/>
      <c r="H9" s="85">
        <v>133</v>
      </c>
      <c r="I9" s="104">
        <v>101</v>
      </c>
      <c r="J9" s="104">
        <v>4</v>
      </c>
      <c r="K9" s="84"/>
      <c r="L9" s="91">
        <f>E9-F9</f>
        <v>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7</v>
      </c>
      <c r="F12" s="104">
        <v>7</v>
      </c>
      <c r="G12" s="104"/>
      <c r="H12" s="104">
        <v>7</v>
      </c>
      <c r="I12" s="104">
        <v>4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</v>
      </c>
      <c r="F15" s="107">
        <v>1</v>
      </c>
      <c r="G15" s="107"/>
      <c r="H15" s="107">
        <v>1</v>
      </c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336</v>
      </c>
      <c r="F16" s="86">
        <f>SUM(F6:F15)</f>
        <v>284</v>
      </c>
      <c r="G16" s="86">
        <f>SUM(G6:G15)</f>
        <v>1</v>
      </c>
      <c r="H16" s="86">
        <f>SUM(H6:H15)</f>
        <v>282</v>
      </c>
      <c r="I16" s="86">
        <f>SUM(I6:I15)</f>
        <v>167</v>
      </c>
      <c r="J16" s="86">
        <f>SUM(J6:J15)</f>
        <v>54</v>
      </c>
      <c r="K16" s="86">
        <f>SUM(K6:K15)</f>
        <v>13</v>
      </c>
      <c r="L16" s="91">
        <f>E16-F16</f>
        <v>52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20</v>
      </c>
      <c r="F17" s="84">
        <v>20</v>
      </c>
      <c r="G17" s="84">
        <v>1</v>
      </c>
      <c r="H17" s="84">
        <v>18</v>
      </c>
      <c r="I17" s="84">
        <v>17</v>
      </c>
      <c r="J17" s="84">
        <v>2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17</v>
      </c>
      <c r="F18" s="84">
        <v>17</v>
      </c>
      <c r="G18" s="84">
        <v>1</v>
      </c>
      <c r="H18" s="84">
        <v>13</v>
      </c>
      <c r="I18" s="84">
        <v>11</v>
      </c>
      <c r="J18" s="84">
        <v>4</v>
      </c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21</v>
      </c>
      <c r="F25" s="94">
        <v>21</v>
      </c>
      <c r="G25" s="94">
        <v>1</v>
      </c>
      <c r="H25" s="94">
        <v>15</v>
      </c>
      <c r="I25" s="94">
        <v>12</v>
      </c>
      <c r="J25" s="94">
        <v>6</v>
      </c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606</v>
      </c>
      <c r="F26" s="84">
        <v>554</v>
      </c>
      <c r="G26" s="84"/>
      <c r="H26" s="84">
        <v>568</v>
      </c>
      <c r="I26" s="84">
        <v>460</v>
      </c>
      <c r="J26" s="84">
        <v>38</v>
      </c>
      <c r="K26" s="84"/>
      <c r="L26" s="91">
        <f>E26-F26</f>
        <v>52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332</v>
      </c>
      <c r="F28" s="84">
        <v>291</v>
      </c>
      <c r="G28" s="84"/>
      <c r="H28" s="84">
        <v>313</v>
      </c>
      <c r="I28" s="84">
        <v>271</v>
      </c>
      <c r="J28" s="84">
        <v>19</v>
      </c>
      <c r="K28" s="84"/>
      <c r="L28" s="91">
        <f>E28-F28</f>
        <v>41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416</v>
      </c>
      <c r="F29" s="84">
        <v>271</v>
      </c>
      <c r="G29" s="84">
        <v>3</v>
      </c>
      <c r="H29" s="84">
        <v>248</v>
      </c>
      <c r="I29" s="84">
        <v>218</v>
      </c>
      <c r="J29" s="84">
        <v>168</v>
      </c>
      <c r="K29" s="84">
        <v>10</v>
      </c>
      <c r="L29" s="91">
        <f>E29-F29</f>
        <v>145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29</v>
      </c>
      <c r="F30" s="84">
        <v>28</v>
      </c>
      <c r="G30" s="84"/>
      <c r="H30" s="84">
        <v>29</v>
      </c>
      <c r="I30" s="84">
        <v>26</v>
      </c>
      <c r="J30" s="84"/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30</v>
      </c>
      <c r="F31" s="84">
        <v>26</v>
      </c>
      <c r="G31" s="84"/>
      <c r="H31" s="84">
        <v>26</v>
      </c>
      <c r="I31" s="84">
        <v>23</v>
      </c>
      <c r="J31" s="84">
        <v>4</v>
      </c>
      <c r="K31" s="84"/>
      <c r="L31" s="91">
        <f>E31-F31</f>
        <v>4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</v>
      </c>
      <c r="F32" s="84">
        <v>4</v>
      </c>
      <c r="G32" s="84"/>
      <c r="H32" s="84">
        <v>2</v>
      </c>
      <c r="I32" s="84"/>
      <c r="J32" s="84">
        <v>2</v>
      </c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28</v>
      </c>
      <c r="F37" s="84">
        <v>28</v>
      </c>
      <c r="G37" s="84"/>
      <c r="H37" s="84">
        <v>23</v>
      </c>
      <c r="I37" s="84">
        <v>16</v>
      </c>
      <c r="J37" s="84">
        <v>5</v>
      </c>
      <c r="K37" s="84"/>
      <c r="L37" s="91">
        <f>E37-F37</f>
        <v>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1148</v>
      </c>
      <c r="F40" s="94">
        <v>942</v>
      </c>
      <c r="G40" s="94">
        <v>3</v>
      </c>
      <c r="H40" s="94">
        <v>912</v>
      </c>
      <c r="I40" s="94">
        <v>717</v>
      </c>
      <c r="J40" s="94">
        <v>236</v>
      </c>
      <c r="K40" s="94">
        <v>10</v>
      </c>
      <c r="L40" s="91">
        <f>E40-F40</f>
        <v>206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337</v>
      </c>
      <c r="F41" s="84">
        <v>319</v>
      </c>
      <c r="G41" s="84"/>
      <c r="H41" s="84">
        <v>326</v>
      </c>
      <c r="I41" s="84" t="s">
        <v>93</v>
      </c>
      <c r="J41" s="84">
        <v>11</v>
      </c>
      <c r="K41" s="84"/>
      <c r="L41" s="91">
        <f>E41-F41</f>
        <v>18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14</v>
      </c>
      <c r="F42" s="84">
        <v>12</v>
      </c>
      <c r="G42" s="84"/>
      <c r="H42" s="84">
        <v>14</v>
      </c>
      <c r="I42" s="84" t="s">
        <v>93</v>
      </c>
      <c r="J42" s="84"/>
      <c r="K42" s="84"/>
      <c r="L42" s="91">
        <f>E42-F42</f>
        <v>2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7</v>
      </c>
      <c r="F43" s="84">
        <v>7</v>
      </c>
      <c r="G43" s="84"/>
      <c r="H43" s="84">
        <v>7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344</v>
      </c>
      <c r="F45" s="84">
        <f aca="true" t="shared" si="0" ref="F45:K45">F41+F43+F44</f>
        <v>326</v>
      </c>
      <c r="G45" s="84">
        <f t="shared" si="0"/>
        <v>0</v>
      </c>
      <c r="H45" s="84">
        <f t="shared" si="0"/>
        <v>333</v>
      </c>
      <c r="I45" s="84">
        <f>I43+I44</f>
        <v>3</v>
      </c>
      <c r="J45" s="84">
        <f t="shared" si="0"/>
        <v>11</v>
      </c>
      <c r="K45" s="84">
        <f t="shared" si="0"/>
        <v>0</v>
      </c>
      <c r="L45" s="91">
        <f>E45-F45</f>
        <v>18</v>
      </c>
    </row>
    <row r="46" spans="1:12" ht="1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1849</v>
      </c>
      <c r="F46" s="84">
        <f t="shared" si="1"/>
        <v>1573</v>
      </c>
      <c r="G46" s="84">
        <f t="shared" si="1"/>
        <v>5</v>
      </c>
      <c r="H46" s="84">
        <f t="shared" si="1"/>
        <v>1542</v>
      </c>
      <c r="I46" s="84">
        <f t="shared" si="1"/>
        <v>899</v>
      </c>
      <c r="J46" s="84">
        <f t="shared" si="1"/>
        <v>307</v>
      </c>
      <c r="K46" s="84">
        <f t="shared" si="1"/>
        <v>23</v>
      </c>
      <c r="L46" s="91">
        <f>E46-F46</f>
        <v>276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&amp;L84593317&amp;C&amp;R2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50390625" style="0" customWidth="1"/>
  </cols>
  <sheetData>
    <row r="1" spans="1:6" ht="1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10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7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10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5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8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8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8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4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7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361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11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67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5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4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19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6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&amp;L84593317&amp;C&amp;R3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75390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59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52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7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7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6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40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182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6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5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2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129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53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53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346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802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8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11853906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1616263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24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7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1462</v>
      </c>
      <c r="F58" s="110">
        <f>F59+F62+F63+F64</f>
        <v>73</v>
      </c>
      <c r="G58" s="110">
        <f>G59+G62+G63+G64</f>
        <v>5</v>
      </c>
      <c r="H58" s="110">
        <f>H59+H62+H63+H64</f>
        <v>2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269</v>
      </c>
      <c r="F59" s="94">
        <v>10</v>
      </c>
      <c r="G59" s="94">
        <v>1</v>
      </c>
      <c r="H59" s="94">
        <v>2</v>
      </c>
      <c r="I59" s="94"/>
    </row>
    <row r="60" spans="1:9" ht="13.5" customHeight="1">
      <c r="A60" s="327" t="s">
        <v>204</v>
      </c>
      <c r="B60" s="328"/>
      <c r="C60" s="328"/>
      <c r="D60" s="329"/>
      <c r="E60" s="86">
        <v>47</v>
      </c>
      <c r="F60" s="86">
        <v>9</v>
      </c>
      <c r="G60" s="86">
        <v>1</v>
      </c>
      <c r="H60" s="86">
        <v>2</v>
      </c>
      <c r="I60" s="86"/>
    </row>
    <row r="61" spans="1:9" ht="13.5" customHeight="1">
      <c r="A61" s="327" t="s">
        <v>205</v>
      </c>
      <c r="B61" s="328"/>
      <c r="C61" s="328"/>
      <c r="D61" s="329"/>
      <c r="E61" s="86">
        <v>81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15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845</v>
      </c>
      <c r="F63" s="84">
        <v>63</v>
      </c>
      <c r="G63" s="84">
        <v>4</v>
      </c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333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779</v>
      </c>
      <c r="G68" s="116">
        <v>8057843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602</v>
      </c>
      <c r="G69" s="118">
        <v>7796571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177</v>
      </c>
      <c r="G70" s="118">
        <v>261272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128</v>
      </c>
      <c r="G71" s="116">
        <v>62704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2</v>
      </c>
      <c r="G74" s="118">
        <v>874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6" r:id="rId1"/>
  <headerFooter alignWithMargins="0">
    <oddFooter>&amp;L84593317&amp;C&amp;R4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7.49185667752443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24.074074074074073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4.237288135593221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98.02924348378893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257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308.1666666666667</v>
      </c>
    </row>
    <row r="11" spans="1:4" ht="16.5" customHeight="1">
      <c r="A11" s="212" t="s">
        <v>62</v>
      </c>
      <c r="B11" s="214"/>
      <c r="C11" s="10">
        <v>9</v>
      </c>
      <c r="D11" s="84">
        <v>29</v>
      </c>
    </row>
    <row r="12" spans="1:4" ht="16.5" customHeight="1">
      <c r="A12" s="330" t="s">
        <v>104</v>
      </c>
      <c r="B12" s="330"/>
      <c r="C12" s="10">
        <v>10</v>
      </c>
      <c r="D12" s="84">
        <v>23</v>
      </c>
    </row>
    <row r="13" spans="1:4" ht="16.5" customHeight="1">
      <c r="A13" s="327" t="s">
        <v>204</v>
      </c>
      <c r="B13" s="329"/>
      <c r="C13" s="10">
        <v>11</v>
      </c>
      <c r="D13" s="94">
        <v>89</v>
      </c>
    </row>
    <row r="14" spans="1:4" ht="16.5" customHeight="1">
      <c r="A14" s="327" t="s">
        <v>205</v>
      </c>
      <c r="B14" s="329"/>
      <c r="C14" s="10">
        <v>12</v>
      </c>
      <c r="D14" s="94">
        <v>4</v>
      </c>
    </row>
    <row r="15" spans="1:4" ht="16.5" customHeight="1">
      <c r="A15" s="330" t="s">
        <v>30</v>
      </c>
      <c r="B15" s="330"/>
      <c r="C15" s="10">
        <v>13</v>
      </c>
      <c r="D15" s="84">
        <v>43</v>
      </c>
    </row>
    <row r="16" spans="1:4" ht="16.5" customHeight="1">
      <c r="A16" s="330" t="s">
        <v>105</v>
      </c>
      <c r="B16" s="330"/>
      <c r="C16" s="10">
        <v>14</v>
      </c>
      <c r="D16" s="84">
        <v>38</v>
      </c>
    </row>
    <row r="17" spans="1:5" ht="16.5" customHeight="1">
      <c r="A17" s="330" t="s">
        <v>109</v>
      </c>
      <c r="B17" s="330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&amp;L84593317&amp;C&amp;R5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2020-09-01T06:23:08Z</cp:lastPrinted>
  <dcterms:created xsi:type="dcterms:W3CDTF">2004-04-20T14:33:35Z</dcterms:created>
  <dcterms:modified xsi:type="dcterms:W3CDTF">2021-08-17T13:44:51Z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84593317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