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<sst xmlns="http://schemas.openxmlformats.org/spreadsheetml/2006/main" count="155" uniqueCount="130">
  <si>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</si>
  <si>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</si>
  <si>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</si>
  <si>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</si>
  <si>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</si>
  <si>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</si>
  <si>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</si>
  <si>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</si>
  <si>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</si>
  <si>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</si>
  <si>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</si>
  <si>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</si>
  <si>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</si>
  <si>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</si>
  <si>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</si>
  <si>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</si>
  <si>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</si>
  <si>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</si>
  <si>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</si>
  <si>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</si>
  <si>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</si>
  <si>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</si>
  <si>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</si>
  <si>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</si>
  <si>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</si>
  <si>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</si>
  <si>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</si>
  <si>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</si>
  <si>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</si>
  <si>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</si>
  <si>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</si>
  <si>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</si>
  <si>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</si>
  <si>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</si>
  <si>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</si>
  <si>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</si>
  <si>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</si>
  <si>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</si>
  <si>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</si>
  <si>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</si>
  <si>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</si>
  <si>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</si>
  <si>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</si>
  <si>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</si>
  <si>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</si>
  <si>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</si>
  <si>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</si>
  <si>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</si>
  <si>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</si>
  <si>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</si>
  <si>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</si>
  <si>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</si>
  <si>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</si>
  <si>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</si>
  <si>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</si>
  <si>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</si>
  <si>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</si>
  <si>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</si>
  <si>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</si>
  <si>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</si>
  <si>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</si>
  <si>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</si>
  <si>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</si>
  <si>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</si>
  <si>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</si>
  <si>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</si>
  <si>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</si>
  <si>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</si>
  <si>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</si>
  <si>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</si>
  <si>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</si>
  <si>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</si>
  <si>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</si>
  <si>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</si>
  <si>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</si>
  <si>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</si>
  <si>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</si>
  <si>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</si>
  <si>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</si>
  <si>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</si>
  <si>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</si>
  <si>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</si>
  <si>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</si>
  <si>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</si>
  <si>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</si>
  <si>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</si>
  <si>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</si>
  <si>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</si>
  <si>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</si>
  <si>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</si>
  <si>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</si>
  <si>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</si>
  <si>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</si>
  <si>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</si>
  <si>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</si>
  <si>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</si>
  <si>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</si>
  <si>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</si>
  <si>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</si>
  <si>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</si>
  <si>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</si>
  <si>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</si>
  <si>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</si>
  <si>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</si>
  <si>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</si>
  <si>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</si>
  <si>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</si>
  <si>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</si>
  <si>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</si>
  <si>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</si>
  <si>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</si>
  <si>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</si>
  <si>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</si>
  <si>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</si>
  <si>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</si>
  <si>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</si>
  <si>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</si>
  <si>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</si>
  <si>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</si>
  <si>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Костопільський районний суд Рівненської області</t>
  </si>
  <si>
    <t>35000. Рівненська область.м. Костопіль</t>
  </si>
  <si>
    <t>вул. Коперніка</t>
  </si>
  <si>
    <t>14а</t>
  </si>
  <si>
    <t/>
  </si>
  <si>
    <t>О.С. Цвіркун</t>
  </si>
  <si>
    <t>І.М. Парфенюк</t>
  </si>
  <si>
    <t>(03657) 2-07-27</t>
  </si>
  <si>
    <t>(03657) 2-36-52</t>
  </si>
  <si>
    <t>inbox@ks.rv.court.gov.ua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</si>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</sst>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&amp;L5AE36533&amp;C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454</v>
      </c>
      <c r="D6" s="96">
        <f>SUM(D7,D10,D13,D14,D15,D21,D24,D25,D18,D19,D20)</f>
        <v>425792.19</v>
      </c>
      <c r="E6" s="96">
        <f>SUM(E7,E10,E13,E14,E15,E21,E24,E25,E18,E19,E20)</f>
        <v>365</v>
      </c>
      <c r="F6" s="96">
        <f>SUM(F7,F10,F13,F14,F15,F21,F24,F25,F18,F19,F20)</f>
        <v>343578.16000000003</v>
      </c>
      <c r="G6" s="96">
        <f>SUM(G7,G10,G13,G14,G15,G21,G24,G25,G18,G19,G20)</f>
        <v>6</v>
      </c>
      <c r="H6" s="96">
        <f>SUM(H7,H10,H13,H14,H15,H21,H24,H25,H18,H19,H20)</f>
        <v>3888.4500000000003</v>
      </c>
      <c r="I6" s="96">
        <f>SUM(I7,I10,I13,I14,I15,I21,I24,I25,I18,I19,I20)</f>
        <v>88</v>
      </c>
      <c r="J6" s="96">
        <f>SUM(J7,J10,J13,J14,J15,J21,J24,J25,J18,J19,J20)</f>
        <v>60788</v>
      </c>
      <c r="K6" s="96">
        <f>SUM(K7,K10,K13,K14,K15,K21,K24,K25,K18,K19,K20)</f>
        <v>89</v>
      </c>
      <c r="L6" s="96">
        <f>SUM(L7,L10,L13,L14,L15,L21,L24,L25,L18,L19,L20)</f>
        <v>82828</v>
      </c>
    </row>
    <row r="7" spans="1:12" ht="16.5" customHeight="1">
      <c r="A7" s="87">
        <v>2</v>
      </c>
      <c r="B7" s="90" t="s">
        <v>74</v>
      </c>
      <c r="C7" s="97">
        <v>155</v>
      </c>
      <c r="D7" s="97">
        <v>273815.69</v>
      </c>
      <c r="E7" s="97">
        <v>98</v>
      </c>
      <c r="F7" s="97">
        <v>204315.06</v>
      </c>
      <c r="G7" s="97">
        <v>1</v>
      </c>
      <c r="H7" s="97">
        <v>1198.05</v>
      </c>
      <c r="I7" s="97">
        <v>57</v>
      </c>
      <c r="J7" s="97">
        <v>49767.6</v>
      </c>
      <c r="K7" s="97">
        <v>57</v>
      </c>
      <c r="L7" s="97">
        <v>70116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152636.43</v>
      </c>
      <c r="E8" s="97">
        <v>62</v>
      </c>
      <c r="F8" s="97">
        <v>152468.43</v>
      </c>
      <c r="G8" s="97"/>
      <c r="H8" s="97"/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93</v>
      </c>
      <c r="D9" s="97">
        <v>121179.26</v>
      </c>
      <c r="E9" s="97">
        <v>36</v>
      </c>
      <c r="F9" s="97">
        <v>51846.63</v>
      </c>
      <c r="G9" s="97">
        <v>1</v>
      </c>
      <c r="H9" s="97">
        <v>1198.05</v>
      </c>
      <c r="I9" s="97">
        <v>56</v>
      </c>
      <c r="J9" s="97">
        <v>48926.8</v>
      </c>
      <c r="K9" s="97">
        <v>57</v>
      </c>
      <c r="L9" s="97">
        <v>70116</v>
      </c>
    </row>
    <row r="10" spans="1:12" ht="19.5" customHeight="1">
      <c r="A10" s="87">
        <v>5</v>
      </c>
      <c r="B10" s="90" t="s">
        <v>77</v>
      </c>
      <c r="C10" s="97">
        <v>51</v>
      </c>
      <c r="D10" s="97">
        <v>46308</v>
      </c>
      <c r="E10" s="97">
        <v>47</v>
      </c>
      <c r="F10" s="97">
        <v>42689.6</v>
      </c>
      <c r="G10" s="97">
        <v>1</v>
      </c>
      <c r="H10" s="97">
        <v>908</v>
      </c>
      <c r="I10" s="97">
        <v>3</v>
      </c>
      <c r="J10" s="97">
        <v>2444.8</v>
      </c>
      <c r="K10" s="97">
        <v>4</v>
      </c>
      <c r="L10" s="97">
        <v>3632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51</v>
      </c>
      <c r="D12" s="97">
        <v>46308</v>
      </c>
      <c r="E12" s="97">
        <v>47</v>
      </c>
      <c r="F12" s="97">
        <v>42689.6</v>
      </c>
      <c r="G12" s="97">
        <v>1</v>
      </c>
      <c r="H12" s="97">
        <v>908</v>
      </c>
      <c r="I12" s="97">
        <v>3</v>
      </c>
      <c r="J12" s="97">
        <v>2444.8</v>
      </c>
      <c r="K12" s="97">
        <v>4</v>
      </c>
      <c r="L12" s="97">
        <v>3632</v>
      </c>
    </row>
    <row r="13" spans="1:12" ht="15" customHeight="1">
      <c r="A13" s="87">
        <v>8</v>
      </c>
      <c r="B13" s="90" t="s">
        <v>18</v>
      </c>
      <c r="C13" s="97">
        <v>61</v>
      </c>
      <c r="D13" s="97">
        <v>55388</v>
      </c>
      <c r="E13" s="97">
        <v>58</v>
      </c>
      <c r="F13" s="97">
        <v>52665.8</v>
      </c>
      <c r="G13" s="97">
        <v>3</v>
      </c>
      <c r="H13" s="97">
        <v>1328.4</v>
      </c>
      <c r="I13" s="97">
        <v>4</v>
      </c>
      <c r="J13" s="97">
        <v>3178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11804</v>
      </c>
      <c r="E15" s="97">
        <v>23</v>
      </c>
      <c r="F15" s="97">
        <v>10442</v>
      </c>
      <c r="G15" s="97">
        <v>1</v>
      </c>
      <c r="H15" s="97">
        <v>454</v>
      </c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26</v>
      </c>
      <c r="D17" s="97">
        <v>11804</v>
      </c>
      <c r="E17" s="97">
        <v>23</v>
      </c>
      <c r="F17" s="97">
        <v>10442</v>
      </c>
      <c r="G17" s="97">
        <v>1</v>
      </c>
      <c r="H17" s="97">
        <v>454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159</v>
      </c>
      <c r="D18" s="97">
        <v>36093</v>
      </c>
      <c r="E18" s="97">
        <v>137</v>
      </c>
      <c r="F18" s="97">
        <v>31082.2</v>
      </c>
      <c r="G18" s="97"/>
      <c r="H18" s="97"/>
      <c r="I18" s="97">
        <v>24</v>
      </c>
      <c r="J18" s="97">
        <v>5397.6</v>
      </c>
      <c r="K18" s="97">
        <v>22</v>
      </c>
      <c r="L18" s="97">
        <v>4994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9080</v>
      </c>
      <c r="E39" s="96">
        <f>SUM(E40,E47,E48,E49)</f>
        <v>9</v>
      </c>
      <c r="F39" s="96">
        <f>SUM(F40,F47,F48,F49)</f>
        <v>4540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454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9080</v>
      </c>
      <c r="E40" s="97">
        <f>SUM(E41,E44)</f>
        <v>9</v>
      </c>
      <c r="F40" s="97">
        <f>SUM(F41,F44)</f>
        <v>4540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454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9080</v>
      </c>
      <c r="E44" s="97">
        <v>9</v>
      </c>
      <c r="F44" s="97">
        <v>4540</v>
      </c>
      <c r="G44" s="97"/>
      <c r="H44" s="97"/>
      <c r="I44" s="97"/>
      <c r="J44" s="97"/>
      <c r="K44" s="97">
        <v>1</v>
      </c>
      <c r="L44" s="97">
        <v>454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9080</v>
      </c>
      <c r="E46" s="97">
        <v>9</v>
      </c>
      <c r="F46" s="97">
        <v>4540</v>
      </c>
      <c r="G46" s="97"/>
      <c r="H46" s="97"/>
      <c r="I46" s="97"/>
      <c r="J46" s="97"/>
      <c r="K46" s="97">
        <v>1</v>
      </c>
      <c r="L46" s="97">
        <v>454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190.67999999999998</v>
      </c>
      <c r="E50" s="96">
        <f>SUM(E51:E54)</f>
        <v>5</v>
      </c>
      <c r="F50" s="96">
        <f>SUM(F51:F54)</f>
        <v>188.38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54.48</v>
      </c>
      <c r="E51" s="97">
        <v>3</v>
      </c>
      <c r="F51" s="97">
        <v>52.18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473</v>
      </c>
      <c r="D55" s="96">
        <v>214742</v>
      </c>
      <c r="E55" s="96">
        <v>134</v>
      </c>
      <c r="F55" s="96">
        <v>60743.2</v>
      </c>
      <c r="G55" s="96"/>
      <c r="H55" s="96"/>
      <c r="I55" s="96">
        <v>452</v>
      </c>
      <c r="J55" s="96">
        <v>205208</v>
      </c>
      <c r="K55" s="97">
        <v>21</v>
      </c>
      <c r="L55" s="96">
        <v>9534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942</v>
      </c>
      <c r="D56" s="96">
        <f t="shared" si="0"/>
        <v>649804.87</v>
      </c>
      <c r="E56" s="96">
        <f t="shared" si="0"/>
        <v>513</v>
      </c>
      <c r="F56" s="96">
        <f t="shared" si="0"/>
        <v>409049.74000000005</v>
      </c>
      <c r="G56" s="96">
        <f t="shared" si="0"/>
        <v>6</v>
      </c>
      <c r="H56" s="96">
        <f t="shared" si="0"/>
        <v>3888.4500000000003</v>
      </c>
      <c r="I56" s="96">
        <f t="shared" si="0"/>
        <v>540</v>
      </c>
      <c r="J56" s="96">
        <f t="shared" si="0"/>
        <v>265996</v>
      </c>
      <c r="K56" s="96">
        <f t="shared" si="0"/>
        <v>111</v>
      </c>
      <c r="L56" s="96">
        <f t="shared" si="0"/>
        <v>92816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&amp;L5AE36533&amp;CФорма № 10, Підрозділ: Костопільський районний суд Рівненської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85</v>
      </c>
      <c r="F4" s="93">
        <f>SUM(F5:F25)</f>
        <v>79196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15400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73</v>
      </c>
      <c r="F7" s="95">
        <v>51302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7500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3178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&amp;L5AE36533&amp;CФорма № 10, Підрозділ: Костопільський районний суд Рівненської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Михалюк</cp:lastModifiedBy>
  <cp:lastPrinted>2018-03-15T14:08:04Z</cp:lastPrinted>
  <dcterms:created xsi:type="dcterms:W3CDTF">2015-09-09T10:27:37Z</dcterms:created>
  <dcterms:modified xsi:type="dcterms:W3CDTF">2021-08-13T05:46:36Z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5AE36533</vt:lpwstr>
  </property>
  <property fmtid="{D5CDD505-2E9C-101B-9397-08002B2CF9AE}" pid="10" name="Підрозд">
    <vt:lpwstr>Костопільський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