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<sst xmlns="http://schemas.openxmlformats.org/spreadsheetml/2006/main" count="188" uniqueCount="161">
  <si>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</si>
  <si>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</si>
  <si>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</si>
  <si>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</si>
  <si>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</si>
  <si>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</si>
  <si>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</si>
  <si>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</si>
  <si>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</si>
  <si>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</si>
  <si>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</si>
  <si>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</si>
  <si>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</si>
  <si>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</si>
  <si>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</si>
  <si>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</si>
  <si>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</si>
  <si>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</si>
  <si>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</si>
  <si>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</si>
  <si>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</si>
  <si>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</si>
  <si>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</si>
  <si>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</si>
  <si>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</si>
  <si>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</si>
  <si>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</si>
  <si>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</si>
  <si>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</si>
  <si>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</si>
  <si>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</si>
  <si>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</si>
  <si>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</si>
  <si>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</si>
  <si>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</si>
  <si>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</si>
  <si>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</si>
  <si>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</si>
  <si>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</si>
  <si>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</si>
  <si>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</si>
  <si>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</si>
  <si>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</si>
  <si>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</si>
  <si>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</si>
  <si>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</si>
  <si>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</si>
  <si>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</si>
  <si>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</si>
  <si>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</si>
  <si>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</si>
  <si>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</si>
  <si>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</si>
  <si>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</si>
  <si>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</si>
  <si>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</si>
  <si>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</si>
  <si>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</si>
  <si>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</si>
  <si>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</si>
  <si>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</si>
  <si>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</si>
  <si>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</si>
  <si>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</si>
  <si>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</si>
  <si>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</si>
  <si>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</si>
  <si>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</si>
  <si>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</si>
  <si>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</si>
  <si>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</si>
  <si>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</si>
  <si>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</si>
  <si>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</si>
  <si>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</si>
  <si>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</si>
  <si>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</si>
  <si>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</si>
  <si>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</si>
  <si>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</si>
  <si>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</si>
  <si>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</si>
  <si>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</si>
  <si>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</si>
  <si>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</si>
  <si>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</si>
  <si>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</si>
  <si>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</si>
  <si>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</si>
  <si>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</si>
  <si>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</si>
  <si>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</si>
  <si>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</si>
  <si>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</si>
  <si>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</si>
  <si>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</si>
  <si>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</si>
  <si>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</si>
  <si>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</si>
  <si>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</si>
  <si>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</si>
  <si>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</si>
  <si>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</si>
  <si>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</si>
  <si>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</si>
  <si>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</si>
  <si>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</si>
  <si>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</si>
  <si>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</si>
  <si>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</si>
  <si>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</si>
  <si>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</si>
  <si>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</si>
  <si>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</si>
  <si>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</si>
  <si>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</si>
  <si>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</si>
  <si>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</si>
  <si>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</si>
  <si>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</si>
  <si>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</si>
  <si>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</si>
  <si>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</si>
  <si>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</si>
  <si>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</si>
  <si>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Костопільський районний суд Рівненської області</t>
  </si>
  <si>
    <t>35000. Рівненська область.м. Костопіль</t>
  </si>
  <si>
    <t>вул. Коперніка</t>
  </si>
  <si>
    <t>14а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</si>
  <si>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</si>
  <si>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</si>
  <si>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</si>
  <si>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</si>
  <si>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</si>
  <si>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</si>
  <si>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</si>
  <si>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</si>
  <si>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</si>
  <si>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</si>
  <si>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</si>
  <si>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</si>
  <si>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</si>
  <si>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</si>
  <si>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</si>
  <si>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</si>
  <si>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</si>
  <si>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</si>
  <si>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</si>
  <si>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</si>
  <si>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</si>
  <si>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</si>
  <si>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</si>
  <si>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</si>
  <si>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</si>
  <si>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</si>
  <si>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О.С. Цвіркун</t>
  </si>
  <si>
    <t>І.М. Парфенюк</t>
  </si>
  <si>
    <t>(03657) 2-07-27</t>
  </si>
  <si>
    <t>(03657) 2-36-52</t>
  </si>
  <si>
    <t>inbox@ks.rv.court.gov.ua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</si>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</sst>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&amp;LCBC527F6&amp;C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820</v>
      </c>
      <c r="D6" s="88">
        <f>SUM(D7,D10,D13,D14,D15,D21,D24,D25,D18,D19,D20)</f>
        <v>698017.7699999999</v>
      </c>
      <c r="E6" s="88">
        <f>SUM(E7,E10,E13,E14,E15,E21,E24,E25,E18,E19,E20)</f>
        <v>632</v>
      </c>
      <c r="F6" s="88">
        <f>SUM(F7,F10,F13,F14,F15,F21,F24,F25,F18,F19,F20)</f>
        <v>547062.8399999997</v>
      </c>
      <c r="G6" s="88">
        <f>SUM(G7,G10,G13,G14,G15,G21,G24,G25,G18,G19,G20)</f>
        <v>34</v>
      </c>
      <c r="H6" s="88">
        <f>SUM(H7,H10,H13,H14,H15,H21,H24,H25,H18,H19,H20)</f>
        <v>27090.9</v>
      </c>
      <c r="I6" s="88">
        <f>SUM(I7,I10,I13,I14,I15,I21,I24,I25,I18,I19,I20)</f>
        <v>148</v>
      </c>
      <c r="J6" s="88">
        <f>SUM(J7,J10,J13,J14,J15,J21,J24,J25,J18,J19,J20)</f>
        <v>105723.96000000002</v>
      </c>
      <c r="K6" s="88">
        <f>SUM(K7,K10,K13,K14,K15,K21,K24,K25,K18,K19,K20)</f>
        <v>188</v>
      </c>
      <c r="L6" s="88">
        <f>SUM(L7,L10,L13,L14,L15,L21,L24,L25,L18,L19,L20)</f>
        <v>150901.15</v>
      </c>
    </row>
    <row r="7" spans="1:12" ht="12.75" customHeight="1">
      <c r="A7" s="86">
        <v>2</v>
      </c>
      <c r="B7" s="89" t="s">
        <v>68</v>
      </c>
      <c r="C7" s="90">
        <v>192</v>
      </c>
      <c r="D7" s="90">
        <v>325991.82</v>
      </c>
      <c r="E7" s="90">
        <v>101</v>
      </c>
      <c r="F7" s="90">
        <v>218196.49</v>
      </c>
      <c r="G7" s="90">
        <v>5</v>
      </c>
      <c r="H7" s="90">
        <v>10848</v>
      </c>
      <c r="I7" s="90">
        <v>77</v>
      </c>
      <c r="J7" s="90">
        <v>79963.66</v>
      </c>
      <c r="K7" s="90">
        <v>91</v>
      </c>
      <c r="L7" s="90">
        <v>107731.75</v>
      </c>
    </row>
    <row r="8" spans="1:12" ht="12.75">
      <c r="A8" s="86">
        <v>3</v>
      </c>
      <c r="B8" s="91" t="s">
        <v>69</v>
      </c>
      <c r="C8" s="90">
        <v>72</v>
      </c>
      <c r="D8" s="90">
        <v>178632</v>
      </c>
      <c r="E8" s="90">
        <v>71</v>
      </c>
      <c r="F8" s="90">
        <v>176151</v>
      </c>
      <c r="G8" s="90">
        <v>5</v>
      </c>
      <c r="H8" s="90">
        <v>10848</v>
      </c>
      <c r="I8" s="90">
        <v>8</v>
      </c>
      <c r="J8" s="90">
        <v>12032.53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120</v>
      </c>
      <c r="D9" s="90">
        <v>147359.82</v>
      </c>
      <c r="E9" s="90">
        <v>30</v>
      </c>
      <c r="F9" s="90">
        <v>42045.49</v>
      </c>
      <c r="G9" s="90"/>
      <c r="H9" s="90"/>
      <c r="I9" s="90">
        <v>69</v>
      </c>
      <c r="J9" s="90">
        <v>67931.13</v>
      </c>
      <c r="K9" s="90">
        <v>90</v>
      </c>
      <c r="L9" s="90">
        <v>105250.75</v>
      </c>
    </row>
    <row r="10" spans="1:12" ht="12.75">
      <c r="A10" s="86">
        <v>5</v>
      </c>
      <c r="B10" s="89" t="s">
        <v>71</v>
      </c>
      <c r="C10" s="90">
        <v>109</v>
      </c>
      <c r="D10" s="90">
        <v>114126</v>
      </c>
      <c r="E10" s="90">
        <v>96</v>
      </c>
      <c r="F10" s="90">
        <v>98252</v>
      </c>
      <c r="G10" s="90">
        <v>6</v>
      </c>
      <c r="H10" s="90">
        <v>4793.2</v>
      </c>
      <c r="I10" s="90">
        <v>3</v>
      </c>
      <c r="J10" s="90">
        <v>4465.6</v>
      </c>
      <c r="K10" s="90">
        <v>13</v>
      </c>
      <c r="L10" s="90">
        <v>15878.4</v>
      </c>
    </row>
    <row r="11" spans="1:12" ht="12.75">
      <c r="A11" s="86">
        <v>6</v>
      </c>
      <c r="B11" s="91" t="s">
        <v>72</v>
      </c>
      <c r="C11" s="90">
        <v>4</v>
      </c>
      <c r="D11" s="90">
        <v>9924</v>
      </c>
      <c r="E11" s="90">
        <v>2</v>
      </c>
      <c r="F11" s="90">
        <v>4962</v>
      </c>
      <c r="G11" s="90">
        <v>1</v>
      </c>
      <c r="H11" s="90">
        <v>2481</v>
      </c>
      <c r="I11" s="90">
        <v>2</v>
      </c>
      <c r="J11" s="90">
        <v>3473.4</v>
      </c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105</v>
      </c>
      <c r="D12" s="90">
        <v>104202</v>
      </c>
      <c r="E12" s="90">
        <v>94</v>
      </c>
      <c r="F12" s="90">
        <v>93290</v>
      </c>
      <c r="G12" s="90">
        <v>5</v>
      </c>
      <c r="H12" s="90">
        <v>2312.2</v>
      </c>
      <c r="I12" s="90">
        <v>1</v>
      </c>
      <c r="J12" s="90">
        <v>992.2</v>
      </c>
      <c r="K12" s="90">
        <v>11</v>
      </c>
      <c r="L12" s="90">
        <v>10916.4</v>
      </c>
    </row>
    <row r="13" spans="1:12" ht="12.75">
      <c r="A13" s="86">
        <v>8</v>
      </c>
      <c r="B13" s="89" t="s">
        <v>18</v>
      </c>
      <c r="C13" s="90">
        <v>147</v>
      </c>
      <c r="D13" s="90">
        <v>145882.8</v>
      </c>
      <c r="E13" s="90">
        <v>141</v>
      </c>
      <c r="F13" s="90">
        <v>139929</v>
      </c>
      <c r="G13" s="90">
        <v>20</v>
      </c>
      <c r="H13" s="90">
        <v>10747.6</v>
      </c>
      <c r="I13" s="90">
        <v>6</v>
      </c>
      <c r="J13" s="90">
        <v>4423.6</v>
      </c>
      <c r="K13" s="90">
        <v>6</v>
      </c>
      <c r="L13" s="90">
        <v>5954.4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51</v>
      </c>
      <c r="D15" s="90">
        <v>25306.2</v>
      </c>
      <c r="E15" s="90">
        <v>43</v>
      </c>
      <c r="F15" s="90">
        <v>21341.4</v>
      </c>
      <c r="G15" s="90">
        <v>2</v>
      </c>
      <c r="H15" s="90">
        <v>454</v>
      </c>
      <c r="I15" s="90"/>
      <c r="J15" s="90"/>
      <c r="K15" s="90">
        <v>8</v>
      </c>
      <c r="L15" s="90">
        <v>3969.6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51</v>
      </c>
      <c r="D17" s="90">
        <v>25306.2</v>
      </c>
      <c r="E17" s="90">
        <v>43</v>
      </c>
      <c r="F17" s="90">
        <v>21341.4</v>
      </c>
      <c r="G17" s="90">
        <v>2</v>
      </c>
      <c r="H17" s="90">
        <v>454</v>
      </c>
      <c r="I17" s="90"/>
      <c r="J17" s="90"/>
      <c r="K17" s="90">
        <v>8</v>
      </c>
      <c r="L17" s="90">
        <v>3969.6</v>
      </c>
    </row>
    <row r="18" spans="1:12" ht="12.75">
      <c r="A18" s="86">
        <v>13</v>
      </c>
      <c r="B18" s="92" t="s">
        <v>93</v>
      </c>
      <c r="C18" s="90">
        <v>307</v>
      </c>
      <c r="D18" s="90">
        <v>76166.7</v>
      </c>
      <c r="E18" s="90">
        <v>237</v>
      </c>
      <c r="F18" s="90">
        <v>58799.6999999998</v>
      </c>
      <c r="G18" s="90">
        <v>1</v>
      </c>
      <c r="H18" s="90">
        <v>248.1</v>
      </c>
      <c r="I18" s="90">
        <v>62</v>
      </c>
      <c r="J18" s="90">
        <v>16871.1</v>
      </c>
      <c r="K18" s="90">
        <v>70</v>
      </c>
      <c r="L18" s="90">
        <v>17367</v>
      </c>
    </row>
    <row r="19" spans="1:12" ht="12.75">
      <c r="A19" s="86">
        <v>14</v>
      </c>
      <c r="B19" s="92" t="s">
        <v>94</v>
      </c>
      <c r="C19" s="90">
        <v>9</v>
      </c>
      <c r="D19" s="90">
        <v>1116.45</v>
      </c>
      <c r="E19" s="90">
        <v>9</v>
      </c>
      <c r="F19" s="90">
        <v>1116.45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5</v>
      </c>
      <c r="D21" s="90">
        <f>SUM(D22:D23)</f>
        <v>9427.8</v>
      </c>
      <c r="E21" s="90">
        <f>SUM(E22:E23)</f>
        <v>5</v>
      </c>
      <c r="F21" s="90">
        <f>SUM(F22:F23)</f>
        <v>9427.8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2</v>
      </c>
      <c r="F22" s="90">
        <v>1984.8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3</v>
      </c>
      <c r="D23" s="90">
        <v>7443</v>
      </c>
      <c r="E23" s="90">
        <v>3</v>
      </c>
      <c r="F23" s="90">
        <v>7443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42</v>
      </c>
      <c r="D39" s="88">
        <f>SUM(D40,D47,D48,D49)</f>
        <v>41432.700000000004</v>
      </c>
      <c r="E39" s="88">
        <f>SUM(E40,E47,E48,E49)</f>
        <v>41</v>
      </c>
      <c r="F39" s="88">
        <f>SUM(F40,F47,F48,F49)</f>
        <v>22080.899999999998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41</v>
      </c>
      <c r="D40" s="90">
        <f>SUM(D41,D44)</f>
        <v>40688.4</v>
      </c>
      <c r="E40" s="90">
        <f>SUM(E41,E44)</f>
        <v>40</v>
      </c>
      <c r="F40" s="90">
        <f>SUM(F41,F44)</f>
        <v>21336.6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41</v>
      </c>
      <c r="D44" s="90">
        <v>40688.4</v>
      </c>
      <c r="E44" s="90">
        <v>40</v>
      </c>
      <c r="F44" s="90">
        <v>21336.6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41</v>
      </c>
      <c r="D46" s="90">
        <v>40688.4</v>
      </c>
      <c r="E46" s="90">
        <v>40</v>
      </c>
      <c r="F46" s="90">
        <v>21336.6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744.3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9</v>
      </c>
      <c r="D50" s="88">
        <f>SUM(D51:D54)</f>
        <v>416.8</v>
      </c>
      <c r="E50" s="88">
        <f>SUM(E51:E54)</f>
        <v>9</v>
      </c>
      <c r="F50" s="88">
        <f>SUM(F51:F54)</f>
        <v>417.44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</v>
      </c>
      <c r="D51" s="90">
        <v>245.61</v>
      </c>
      <c r="E51" s="90">
        <v>5</v>
      </c>
      <c r="F51" s="90">
        <v>245.69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149.43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1</v>
      </c>
      <c r="D53" s="90">
        <v>14.89</v>
      </c>
      <c r="E53" s="90">
        <v>1</v>
      </c>
      <c r="F53" s="90">
        <v>14.88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7.44</v>
      </c>
      <c r="E54" s="90">
        <v>1</v>
      </c>
      <c r="F54" s="90">
        <v>7.44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603</v>
      </c>
      <c r="D55" s="88">
        <v>299208.600000003</v>
      </c>
      <c r="E55" s="88">
        <v>163</v>
      </c>
      <c r="F55" s="88">
        <v>80723.3999999998</v>
      </c>
      <c r="G55" s="88"/>
      <c r="H55" s="88"/>
      <c r="I55" s="88">
        <v>585</v>
      </c>
      <c r="J55" s="88">
        <v>290277.000000003</v>
      </c>
      <c r="K55" s="88">
        <v>18</v>
      </c>
      <c r="L55" s="88">
        <v>8931.6</v>
      </c>
    </row>
    <row r="56" spans="1:12" ht="19.5" customHeight="1">
      <c r="A56" s="86">
        <v>51</v>
      </c>
      <c r="B56" s="95" t="s">
        <v>129</v>
      </c>
      <c r="C56" s="88">
        <f>SUM(C6,C28,C39,C50,C55)</f>
        <v>1474</v>
      </c>
      <c r="D56" s="88">
        <f>SUM(D6,D28,D39,D50,D55)</f>
        <v>1039075.8700000029</v>
      </c>
      <c r="E56" s="88">
        <f>SUM(E6,E28,E39,E50,E55)</f>
        <v>845</v>
      </c>
      <c r="F56" s="88">
        <f>SUM(F6,F28,F39,F50,F55)</f>
        <v>650284.5799999995</v>
      </c>
      <c r="G56" s="88">
        <f>SUM(G6,G28,G39,G50,G55)</f>
        <v>34</v>
      </c>
      <c r="H56" s="88">
        <f>SUM(H6,H28,H39,H50,H55)</f>
        <v>27090.9</v>
      </c>
      <c r="I56" s="88">
        <f>SUM(I6,I28,I39,I50,I55)</f>
        <v>733</v>
      </c>
      <c r="J56" s="88">
        <f>SUM(J6,J28,J39,J50,J55)</f>
        <v>396000.96000000305</v>
      </c>
      <c r="K56" s="88">
        <f>SUM(K6,K28,K39,K50,K55)</f>
        <v>207</v>
      </c>
      <c r="L56" s="88">
        <f>SUM(L6,L28,L39,L50,L55)</f>
        <v>160825.15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&amp;LCBC527F6&amp;CФорма № 10, Підрозділ: Костопільський районний суд Рівненської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184</v>
      </c>
      <c r="G5" s="97">
        <f>SUM(G6:G26)</f>
        <v>146931.5499999999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19</v>
      </c>
      <c r="G6" s="99">
        <v>12156.9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3</v>
      </c>
      <c r="G7" s="99">
        <v>3010.37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136</v>
      </c>
      <c r="G8" s="99">
        <v>90778.8299999999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2</v>
      </c>
      <c r="G11" s="99">
        <v>3473.4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2</v>
      </c>
      <c r="G12" s="99">
        <v>4962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11</v>
      </c>
      <c r="G14" s="99">
        <v>11265.16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6</v>
      </c>
      <c r="G15" s="99">
        <v>18803.89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5</v>
      </c>
      <c r="G24" s="99">
        <v>2481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158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159</v>
      </c>
      <c r="D39" s="159"/>
      <c r="F39" s="85" t="s">
        <v>160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&amp;LCBC527F6&amp;CФорма № 10, Підрозділ: Костопільський районний суд Рівненської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Михалюк</cp:lastModifiedBy>
  <cp:lastPrinted>2022-11-24T11:52:15Z</cp:lastPrinted>
  <dcterms:created xsi:type="dcterms:W3CDTF">2015-09-09T10:27:32Z</dcterms:created>
  <dcterms:modified xsi:type="dcterms:W3CDTF">2023-01-20T13:04:52Z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CBC527F6</vt:lpwstr>
  </property>
  <property fmtid="{D5CDD505-2E9C-101B-9397-08002B2CF9AE}" pid="10" name="Підрозд">
    <vt:lpwstr>Костопільський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