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<sst xmlns="http://schemas.openxmlformats.org/spreadsheetml/2006/main" count="292" uniqueCount="219">
  <si>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</si>
  <si>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</si>
  <si>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</si>
  <si>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</si>
  <si>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</si>
  <si>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</si>
  <si>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</si>
  <si>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</si>
  <si>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</si>
  <si>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</si>
  <si>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</si>
  <si>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</si>
  <si>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</si>
  <si>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</si>
  <si>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</si>
  <si>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</si>
  <si>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</si>
  <si>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</si>
  <si>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</si>
  <si>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</si>
  <si>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</si>
  <si>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</si>
  <si>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</si>
  <si>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</si>
  <si>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</si>
  <si>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</si>
  <si>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</si>
  <si>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</si>
  <si>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</si>
  <si>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</si>
  <si>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</si>
  <si>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</si>
  <si>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</si>
  <si>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</si>
  <si>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</si>
  <si>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</si>
  <si>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</si>
  <si>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</si>
  <si>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</si>
  <si>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</si>
  <si>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</si>
  <si>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</si>
  <si>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</si>
  <si>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</si>
  <si>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</si>
  <si>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</si>
  <si>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</si>
  <si>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</si>
  <si>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</si>
  <si>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</si>
  <si>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</si>
  <si>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</si>
  <si>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</si>
  <si>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</si>
  <si>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</si>
  <si>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</si>
  <si>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</si>
  <si>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</si>
  <si>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</si>
  <si>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</si>
  <si>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</si>
  <si>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</si>
  <si>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</si>
  <si>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</si>
  <si>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</si>
  <si>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</si>
  <si>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</si>
  <si>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</si>
  <si>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</si>
  <si>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</si>
  <si>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</si>
  <si>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</si>
  <si>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</si>
  <si>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</si>
  <si>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</si>
  <si>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</si>
  <si>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</si>
  <si>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</si>
  <si>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</si>
  <si>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</si>
  <si>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</si>
  <si>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</si>
  <si>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</si>
  <si>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</si>
  <si>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</si>
  <si>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</si>
  <si>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</si>
  <si>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</si>
  <si>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</si>
  <si>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</si>
  <si>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</si>
  <si>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</si>
  <si>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</si>
  <si>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</si>
  <si>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</si>
  <si>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</si>
  <si>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</si>
  <si>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</si>
  <si>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</si>
  <si>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</si>
  <si>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</si>
  <si>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</si>
  <si>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</si>
  <si>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</si>
  <si>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</si>
  <si>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</si>
  <si>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</si>
  <si>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</si>
  <si>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</si>
  <si>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</si>
  <si>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</si>
  <si>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</si>
  <si>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</si>
  <si>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</si>
  <si>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</si>
  <si>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</si>
  <si>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</si>
  <si>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</si>
  <si>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</si>
  <si>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</si>
  <si>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</si>
  <si>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</si>
  <si>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</si>
  <si>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</si>
  <si>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</si>
  <si>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</si>
  <si>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</si>
  <si>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</si>
  <si>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</si>
  <si>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</si>
  <si>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</si>
  <si>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</si>
  <si>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</si>
  <si>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</si>
  <si>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</si>
  <si>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</si>
  <si>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</si>
  <si>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</si>
  <si>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</si>
  <si>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</si>
  <si>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</si>
  <si>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</si>
  <si>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</si>
  <si>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</si>
  <si>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</si>
  <si>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</si>
  <si>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</si>
  <si>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</si>
  <si>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</si>
  <si>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</si>
  <si>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</si>
  <si>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</si>
  <si>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</si>
  <si>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</si>
  <si>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</si>
  <si>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</si>
  <si>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</si>
  <si>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</si>
  <si>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</si>
  <si>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</si>
  <si>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</si>
  <si>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</si>
  <si>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</si>
  <si>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</si>
  <si>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</si>
  <si>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</si>
  <si>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</si>
  <si>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</si>
  <si>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</si>
  <si>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</si>
  <si>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</si>
  <si>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</si>
  <si>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</si>
  <si>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</si>
  <si>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</si>
  <si>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</si>
  <si>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</si>
  <si>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</si>
  <si>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</si>
  <si>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</si>
  <si>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</si>
  <si>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</si>
  <si>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</si>
  <si>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</si>
  <si>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</si>
  <si>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</si>
  <si>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</si>
  <si>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</si>
  <si>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</si>
  <si>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</si>
  <si>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</si>
  <si>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</si>
  <si>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</si>
  <si>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</si>
  <si>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</si>
  <si>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</si>
  <si>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</si>
  <si>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</si>
  <si>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</si>
  <si>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</si>
  <si>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</si>
  <si>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</si>
  <si>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</si>
  <si>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</si>
  <si>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</si>
  <si>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</si>
  <si>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</si>
  <si>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</si>
  <si>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</si>
  <si>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</si>
  <si>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</si>
  <si>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перше півріччя 2022 року</t>
  </si>
  <si>
    <t>Зарічненський районний суд Рівненської області</t>
  </si>
  <si>
    <t>34000.смт. Зарічне.вул. Грушевського 10</t>
  </si>
  <si>
    <t>Доручення судів України / іноземних судів</t>
  </si>
  <si>
    <t xml:space="preserve">Розглянуто справ судом присяжних </t>
  </si>
  <si>
    <t>Н.М. Зейкан</t>
  </si>
  <si>
    <t>І.П. Хмарська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</si>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</sst>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&amp;L2A82CF82&amp;C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59</v>
      </c>
      <c r="F6" s="103">
        <v>38</v>
      </c>
      <c r="G6" s="103"/>
      <c r="H6" s="103">
        <v>46</v>
      </c>
      <c r="I6" s="121" t="s">
        <v>209</v>
      </c>
      <c r="J6" s="103">
        <v>13</v>
      </c>
      <c r="K6" s="84">
        <v>4</v>
      </c>
      <c r="L6" s="91">
        <f>E6-F6</f>
        <v>21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62</v>
      </c>
      <c r="F7" s="103">
        <v>61</v>
      </c>
      <c r="G7" s="103"/>
      <c r="H7" s="103">
        <v>62</v>
      </c>
      <c r="I7" s="103">
        <v>52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20</v>
      </c>
      <c r="F9" s="103">
        <v>19</v>
      </c>
      <c r="G9" s="103"/>
      <c r="H9" s="85">
        <v>18</v>
      </c>
      <c r="I9" s="103">
        <v>14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7</v>
      </c>
      <c r="F14" s="106">
        <v>7</v>
      </c>
      <c r="G14" s="106"/>
      <c r="H14" s="106">
        <v>5</v>
      </c>
      <c r="I14" s="106">
        <v>5</v>
      </c>
      <c r="J14" s="106">
        <v>2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148</v>
      </c>
      <c r="F16" s="84">
        <f>SUM(F6:F15)</f>
        <v>125</v>
      </c>
      <c r="G16" s="84">
        <f>SUM(G6:G15)</f>
        <v>0</v>
      </c>
      <c r="H16" s="84">
        <f>SUM(H6:H15)</f>
        <v>131</v>
      </c>
      <c r="I16" s="84">
        <f>SUM(I6:I15)</f>
        <v>71</v>
      </c>
      <c r="J16" s="84">
        <f>SUM(J6:J15)</f>
        <v>17</v>
      </c>
      <c r="K16" s="84">
        <f>SUM(K6:K15)</f>
        <v>4</v>
      </c>
      <c r="L16" s="91">
        <f>E16-F16</f>
        <v>23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27</v>
      </c>
      <c r="F17" s="84">
        <v>27</v>
      </c>
      <c r="G17" s="84"/>
      <c r="H17" s="84">
        <v>24</v>
      </c>
      <c r="I17" s="84">
        <v>23</v>
      </c>
      <c r="J17" s="84">
        <v>3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23</v>
      </c>
      <c r="F18" s="84">
        <v>23</v>
      </c>
      <c r="G18" s="84"/>
      <c r="H18" s="84">
        <v>19</v>
      </c>
      <c r="I18" s="84">
        <v>19</v>
      </c>
      <c r="J18" s="84">
        <v>4</v>
      </c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27</v>
      </c>
      <c r="F25" s="94">
        <v>27</v>
      </c>
      <c r="G25" s="94"/>
      <c r="H25" s="94">
        <v>20</v>
      </c>
      <c r="I25" s="94">
        <v>19</v>
      </c>
      <c r="J25" s="94">
        <v>7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61</v>
      </c>
      <c r="F26" s="84">
        <v>50</v>
      </c>
      <c r="G26" s="84"/>
      <c r="H26" s="84">
        <v>60</v>
      </c>
      <c r="I26" s="84">
        <v>43</v>
      </c>
      <c r="J26" s="84">
        <v>1</v>
      </c>
      <c r="K26" s="84"/>
      <c r="L26" s="91">
        <f>E26-F26</f>
        <v>11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64</v>
      </c>
      <c r="F28" s="84">
        <v>58</v>
      </c>
      <c r="G28" s="84"/>
      <c r="H28" s="84">
        <v>56</v>
      </c>
      <c r="I28" s="84">
        <v>52</v>
      </c>
      <c r="J28" s="84">
        <v>8</v>
      </c>
      <c r="K28" s="84"/>
      <c r="L28" s="91">
        <f>E28-F28</f>
        <v>6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75</v>
      </c>
      <c r="F29" s="84">
        <v>52</v>
      </c>
      <c r="G29" s="84"/>
      <c r="H29" s="84">
        <v>60</v>
      </c>
      <c r="I29" s="84">
        <v>49</v>
      </c>
      <c r="J29" s="84">
        <v>15</v>
      </c>
      <c r="K29" s="84">
        <v>1</v>
      </c>
      <c r="L29" s="91">
        <f>E29-F29</f>
        <v>23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</v>
      </c>
      <c r="F30" s="84">
        <v>18</v>
      </c>
      <c r="G30" s="84"/>
      <c r="H30" s="84">
        <v>17</v>
      </c>
      <c r="I30" s="84">
        <v>16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23</v>
      </c>
      <c r="F31" s="84">
        <v>16</v>
      </c>
      <c r="G31" s="84"/>
      <c r="H31" s="84">
        <v>19</v>
      </c>
      <c r="I31" s="84">
        <v>17</v>
      </c>
      <c r="J31" s="84">
        <v>4</v>
      </c>
      <c r="K31" s="84"/>
      <c r="L31" s="91">
        <f>E31-F31</f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</v>
      </c>
      <c r="F37" s="84">
        <v>2</v>
      </c>
      <c r="G37" s="84"/>
      <c r="H37" s="84">
        <v>2</v>
      </c>
      <c r="I37" s="84">
        <v>1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177</v>
      </c>
      <c r="F40" s="94">
        <v>136</v>
      </c>
      <c r="G40" s="94"/>
      <c r="H40" s="94">
        <v>148</v>
      </c>
      <c r="I40" s="94">
        <v>110</v>
      </c>
      <c r="J40" s="94">
        <v>29</v>
      </c>
      <c r="K40" s="94">
        <v>1</v>
      </c>
      <c r="L40" s="91">
        <f>E40-F40</f>
        <v>41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221</v>
      </c>
      <c r="F41" s="84">
        <v>195</v>
      </c>
      <c r="G41" s="84"/>
      <c r="H41" s="84">
        <v>195</v>
      </c>
      <c r="I41" s="121" t="s">
        <v>209</v>
      </c>
      <c r="J41" s="84">
        <v>26</v>
      </c>
      <c r="K41" s="84"/>
      <c r="L41" s="91">
        <f>E41-F41</f>
        <v>26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222</v>
      </c>
      <c r="F45" s="84">
        <f aca="true" t="shared" si="0" ref="F45:K45">F41+F43+F44</f>
        <v>196</v>
      </c>
      <c r="G45" s="84">
        <f t="shared" si="0"/>
        <v>0</v>
      </c>
      <c r="H45" s="84">
        <f t="shared" si="0"/>
        <v>196</v>
      </c>
      <c r="I45" s="84">
        <f>I43+I44</f>
        <v>1</v>
      </c>
      <c r="J45" s="84">
        <f t="shared" si="0"/>
        <v>26</v>
      </c>
      <c r="K45" s="84">
        <f t="shared" si="0"/>
        <v>0</v>
      </c>
      <c r="L45" s="91">
        <f>E45-F45</f>
        <v>26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574</v>
      </c>
      <c r="F46" s="84">
        <f t="shared" si="1"/>
        <v>484</v>
      </c>
      <c r="G46" s="84">
        <f t="shared" si="1"/>
        <v>0</v>
      </c>
      <c r="H46" s="84">
        <f t="shared" si="1"/>
        <v>495</v>
      </c>
      <c r="I46" s="84">
        <f t="shared" si="1"/>
        <v>201</v>
      </c>
      <c r="J46" s="84">
        <f t="shared" si="1"/>
        <v>79</v>
      </c>
      <c r="K46" s="84">
        <f t="shared" si="1"/>
        <v>5</v>
      </c>
      <c r="L46" s="91">
        <f>E46-F46</f>
        <v>90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&amp;L2A82CF82&amp;C&amp;R2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&amp;L2A82CF82&amp;C&amp;R3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102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/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468</v>
      </c>
      <c r="F58" s="109">
        <f>F59+F62+F63+F64</f>
        <v>26</v>
      </c>
      <c r="G58" s="109">
        <f>G59+G62+G63+G64</f>
        <v>1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123</v>
      </c>
      <c r="F59" s="94">
        <v>7</v>
      </c>
      <c r="G59" s="94">
        <v>1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38</v>
      </c>
      <c r="F60" s="86">
        <v>7</v>
      </c>
      <c r="G60" s="86">
        <v>1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62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20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134</v>
      </c>
      <c r="F63" s="84">
        <v>14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191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28</v>
      </c>
      <c r="G68" s="115">
        <v>177167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28</v>
      </c>
      <c r="G69" s="117">
        <v>177167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/>
      <c r="G70" s="117"/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10</v>
      </c>
      <c r="G71" s="115">
        <v>9126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&amp;L2A82CF82&amp;C&amp;R4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6.329113924050633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23.529411764705884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3.4482758620689653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102.27272727272727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165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191.33333333333334</v>
      </c>
    </row>
    <row r="11" spans="1:4" ht="16.5" customHeight="1">
      <c r="A11" s="215" t="s">
        <v>62</v>
      </c>
      <c r="B11" s="217"/>
      <c r="C11" s="10">
        <v>9</v>
      </c>
      <c r="D11" s="84">
        <v>25</v>
      </c>
    </row>
    <row r="12" spans="1:4" ht="16.5" customHeight="1">
      <c r="A12" s="331" t="s">
        <v>103</v>
      </c>
      <c r="B12" s="331"/>
      <c r="C12" s="10">
        <v>10</v>
      </c>
      <c r="D12" s="84">
        <v>22</v>
      </c>
    </row>
    <row r="13" spans="1:4" ht="16.5" customHeight="1">
      <c r="A13" s="328" t="s">
        <v>202</v>
      </c>
      <c r="B13" s="330"/>
      <c r="C13" s="10">
        <v>11</v>
      </c>
      <c r="D13" s="94">
        <v>53</v>
      </c>
    </row>
    <row r="14" spans="1:4" ht="16.5" customHeight="1">
      <c r="A14" s="328" t="s">
        <v>203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17</v>
      </c>
    </row>
    <row r="16" spans="1:4" ht="16.5" customHeight="1">
      <c r="A16" s="331" t="s">
        <v>104</v>
      </c>
      <c r="B16" s="331"/>
      <c r="C16" s="10">
        <v>14</v>
      </c>
      <c r="D16" s="84">
        <v>35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&amp;L2A82CF82&amp;C&amp;R5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2023-01-25T12:36:08Z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2A82CF82</vt:lpwstr>
  </property>
  <property fmtid="{D5CDD505-2E9C-101B-9397-08002B2CF9AE}" pid="9" name="Підрозділ">
    <vt:lpwstr>Зарічненський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