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<sst xmlns="http://schemas.openxmlformats.org/spreadsheetml/2006/main" count="295" uniqueCount="222">
  <si>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</si>
  <si>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</si>
  <si>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</si>
  <si>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</si>
  <si>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</si>
  <si>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</si>
  <si>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</si>
  <si>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</si>
  <si>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</si>
  <si>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</si>
  <si>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</si>
  <si>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</si>
  <si>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</si>
  <si>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</si>
  <si>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</si>
  <si>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</si>
  <si>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</si>
  <si>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</si>
  <si>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</si>
  <si>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</si>
  <si>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</si>
  <si>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</si>
  <si>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</si>
  <si>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</si>
  <si>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</si>
  <si>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</si>
  <si>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</si>
  <si>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</si>
  <si>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</si>
  <si>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</si>
  <si>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</si>
  <si>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</si>
  <si>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</si>
  <si>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</si>
  <si>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</si>
  <si>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</si>
  <si>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</si>
  <si>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</si>
  <si>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</si>
  <si>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</si>
  <si>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</si>
  <si>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</si>
  <si>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</si>
  <si>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</si>
  <si>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</si>
  <si>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</si>
  <si>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</si>
  <si>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</si>
  <si>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</si>
  <si>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</si>
  <si>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</si>
  <si>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</si>
  <si>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</si>
  <si>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</si>
  <si>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</si>
  <si>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</si>
  <si>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</si>
  <si>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</si>
  <si>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</si>
  <si>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</si>
  <si>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</si>
  <si>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</si>
  <si>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</si>
  <si>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</si>
  <si>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</si>
  <si>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</si>
  <si>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</si>
  <si>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</si>
  <si>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</si>
  <si>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</si>
  <si>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</si>
  <si>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</si>
  <si>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</si>
  <si>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</si>
  <si>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</si>
  <si>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</si>
  <si>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</si>
  <si>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</si>
  <si>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</si>
  <si>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</si>
  <si>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</si>
  <si>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</si>
  <si>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</si>
  <si>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</si>
  <si>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</si>
  <si>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</si>
  <si>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</si>
  <si>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</si>
  <si>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</si>
  <si>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</si>
  <si>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</si>
  <si>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</si>
  <si>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</si>
  <si>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</si>
  <si>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</si>
  <si>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</si>
  <si>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</si>
  <si>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</si>
  <si>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</si>
  <si>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</si>
  <si>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</si>
  <si>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</si>
  <si>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</si>
  <si>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</si>
  <si>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</si>
  <si>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</si>
  <si>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</si>
  <si>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</si>
  <si>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</si>
  <si>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</si>
  <si>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</si>
  <si>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</si>
  <si>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</si>
  <si>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</si>
  <si>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</si>
  <si>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</si>
  <si>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</si>
  <si>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</si>
  <si>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</si>
  <si>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</si>
  <si>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</si>
  <si>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</si>
  <si>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</si>
  <si>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</si>
  <si>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</si>
  <si>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</si>
  <si>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</si>
  <si>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</si>
  <si>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</si>
  <si>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</si>
  <si>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</si>
  <si>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</si>
  <si>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</si>
  <si>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</si>
  <si>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</si>
  <si>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</si>
  <si>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</si>
  <si>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</si>
  <si>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</si>
  <si>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</si>
  <si>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</si>
  <si>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</si>
  <si>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</si>
  <si>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</si>
  <si>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</si>
  <si>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</si>
  <si>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</si>
  <si>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</si>
  <si>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</si>
  <si>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</si>
  <si>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</si>
  <si>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</si>
  <si>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</si>
  <si>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</si>
  <si>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</si>
  <si>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</si>
  <si>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</si>
  <si>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</si>
  <si>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</si>
  <si>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</si>
  <si>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</si>
  <si>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</si>
  <si>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</si>
  <si>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</si>
  <si>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</si>
  <si>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</si>
  <si>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</si>
  <si>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</si>
  <si>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</si>
  <si>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</si>
  <si>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</si>
  <si>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</si>
  <si>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</si>
  <si>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</si>
  <si>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</si>
  <si>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</si>
  <si>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</si>
  <si>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</si>
  <si>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</si>
  <si>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</si>
  <si>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</si>
  <si>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</si>
  <si>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</si>
  <si>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</si>
  <si>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</si>
  <si>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</si>
  <si>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</si>
  <si>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</si>
  <si>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</si>
  <si>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</si>
  <si>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</si>
  <si>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</si>
  <si>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</si>
  <si>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</si>
  <si>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</si>
  <si>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</si>
  <si>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</si>
  <si>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</si>
  <si>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</si>
  <si>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</si>
  <si>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</si>
  <si>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</si>
  <si>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</si>
  <si>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</si>
  <si>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</si>
  <si>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</si>
  <si>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</si>
  <si>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</si>
  <si>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</si>
  <si>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</si>
  <si>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</si>
  <si>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</si>
  <si>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</si>
  <si>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</si>
  <si>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</si>
  <si>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</si>
  <si>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Н.В. Нагорна</t>
  </si>
  <si>
    <t>Л.В. Чеботарьова</t>
  </si>
  <si>
    <t>(05358) 2-23-16</t>
  </si>
  <si>
    <t>(05358) 3-22-95</t>
  </si>
  <si>
    <t>inbox@pr.pl.court.gov.ua</t>
  </si>
  <si>
    <t>18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</si>
</sst>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&amp;L519F8F75&amp;C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175</v>
      </c>
      <c r="F6" s="103">
        <v>124</v>
      </c>
      <c r="G6" s="103"/>
      <c r="H6" s="103">
        <v>128</v>
      </c>
      <c r="I6" s="121" t="s">
        <v>208</v>
      </c>
      <c r="J6" s="103">
        <v>47</v>
      </c>
      <c r="K6" s="84">
        <v>7</v>
      </c>
      <c r="L6" s="91">
        <f>E6-F6</f>
        <v>51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550</v>
      </c>
      <c r="F7" s="103">
        <v>546</v>
      </c>
      <c r="G7" s="103"/>
      <c r="H7" s="103">
        <v>545</v>
      </c>
      <c r="I7" s="103">
        <v>502</v>
      </c>
      <c r="J7" s="103">
        <v>5</v>
      </c>
      <c r="K7" s="84"/>
      <c r="L7" s="91">
        <f>E7-F7</f>
        <v>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36</v>
      </c>
      <c r="F9" s="103">
        <v>35</v>
      </c>
      <c r="G9" s="103"/>
      <c r="H9" s="85">
        <v>36</v>
      </c>
      <c r="I9" s="103">
        <v>32</v>
      </c>
      <c r="J9" s="103"/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44</v>
      </c>
      <c r="F14" s="106">
        <v>44</v>
      </c>
      <c r="G14" s="106"/>
      <c r="H14" s="106">
        <v>44</v>
      </c>
      <c r="I14" s="106">
        <v>42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815</v>
      </c>
      <c r="F16" s="84">
        <f>SUM(F6:F15)</f>
        <v>759</v>
      </c>
      <c r="G16" s="84">
        <f>SUM(G6:G15)</f>
        <v>0</v>
      </c>
      <c r="H16" s="84">
        <f>SUM(H6:H15)</f>
        <v>763</v>
      </c>
      <c r="I16" s="84">
        <f>SUM(I6:I15)</f>
        <v>584</v>
      </c>
      <c r="J16" s="84">
        <f>SUM(J6:J15)</f>
        <v>52</v>
      </c>
      <c r="K16" s="84">
        <f>SUM(K6:K15)</f>
        <v>7</v>
      </c>
      <c r="L16" s="91">
        <f>E16-F16</f>
        <v>56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5</v>
      </c>
      <c r="G17" s="84"/>
      <c r="H17" s="84">
        <v>5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</v>
      </c>
      <c r="F18" s="84">
        <v>5</v>
      </c>
      <c r="G18" s="84"/>
      <c r="H18" s="84">
        <v>5</v>
      </c>
      <c r="I18" s="84">
        <v>3</v>
      </c>
      <c r="J18" s="84">
        <v>1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</v>
      </c>
      <c r="F25" s="94">
        <v>5</v>
      </c>
      <c r="G25" s="94"/>
      <c r="H25" s="94">
        <v>6</v>
      </c>
      <c r="I25" s="94">
        <v>3</v>
      </c>
      <c r="J25" s="94">
        <v>1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1187</v>
      </c>
      <c r="F26" s="84">
        <v>1175</v>
      </c>
      <c r="G26" s="84"/>
      <c r="H26" s="84">
        <v>1185</v>
      </c>
      <c r="I26" s="84">
        <v>887</v>
      </c>
      <c r="J26" s="84">
        <v>2</v>
      </c>
      <c r="K26" s="84"/>
      <c r="L26" s="91">
        <f>E26-F26</f>
        <v>12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35</v>
      </c>
      <c r="F27" s="111">
        <v>35</v>
      </c>
      <c r="G27" s="111"/>
      <c r="H27" s="111">
        <v>34</v>
      </c>
      <c r="I27" s="111">
        <v>32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503</v>
      </c>
      <c r="F28" s="84">
        <v>500</v>
      </c>
      <c r="G28" s="84">
        <v>1</v>
      </c>
      <c r="H28" s="84">
        <v>481</v>
      </c>
      <c r="I28" s="84">
        <v>444</v>
      </c>
      <c r="J28" s="84">
        <v>22</v>
      </c>
      <c r="K28" s="84"/>
      <c r="L28" s="91">
        <f>E28-F28</f>
        <v>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533</v>
      </c>
      <c r="F29" s="84">
        <v>445</v>
      </c>
      <c r="G29" s="84">
        <v>1</v>
      </c>
      <c r="H29" s="84">
        <v>346</v>
      </c>
      <c r="I29" s="84">
        <v>291</v>
      </c>
      <c r="J29" s="84">
        <v>187</v>
      </c>
      <c r="K29" s="84">
        <v>3</v>
      </c>
      <c r="L29" s="91">
        <f>E29-F29</f>
        <v>88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92</v>
      </c>
      <c r="F30" s="84">
        <v>92</v>
      </c>
      <c r="G30" s="84"/>
      <c r="H30" s="84">
        <v>90</v>
      </c>
      <c r="I30" s="84">
        <v>85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95</v>
      </c>
      <c r="F31" s="84">
        <v>85</v>
      </c>
      <c r="G31" s="84"/>
      <c r="H31" s="84">
        <v>60</v>
      </c>
      <c r="I31" s="84">
        <v>53</v>
      </c>
      <c r="J31" s="84">
        <v>35</v>
      </c>
      <c r="K31" s="84"/>
      <c r="L31" s="91">
        <f>E31-F31</f>
        <v>10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10</v>
      </c>
      <c r="F36" s="84">
        <v>10</v>
      </c>
      <c r="G36" s="84"/>
      <c r="H36" s="84">
        <v>10</v>
      </c>
      <c r="I36" s="84">
        <v>4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56</v>
      </c>
      <c r="F37" s="84">
        <v>55</v>
      </c>
      <c r="G37" s="84"/>
      <c r="H37" s="84">
        <v>49</v>
      </c>
      <c r="I37" s="84">
        <v>34</v>
      </c>
      <c r="J37" s="84">
        <v>7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1985</v>
      </c>
      <c r="F40" s="94">
        <v>1874</v>
      </c>
      <c r="G40" s="94">
        <v>1</v>
      </c>
      <c r="H40" s="94">
        <v>1728</v>
      </c>
      <c r="I40" s="94">
        <v>1301</v>
      </c>
      <c r="J40" s="94">
        <v>257</v>
      </c>
      <c r="K40" s="94">
        <v>3</v>
      </c>
      <c r="L40" s="91">
        <f>E40-F40</f>
        <v>111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908</v>
      </c>
      <c r="F41" s="84">
        <v>864</v>
      </c>
      <c r="G41" s="84"/>
      <c r="H41" s="84">
        <v>883</v>
      </c>
      <c r="I41" s="121" t="s">
        <v>208</v>
      </c>
      <c r="J41" s="84">
        <v>25</v>
      </c>
      <c r="K41" s="84"/>
      <c r="L41" s="91">
        <f>E41-F41</f>
        <v>44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912</v>
      </c>
      <c r="F45" s="84">
        <f aca="true" t="shared" si="0" ref="F45:K45">F41+F43+F44</f>
        <v>868</v>
      </c>
      <c r="G45" s="84">
        <f t="shared" si="0"/>
        <v>0</v>
      </c>
      <c r="H45" s="84">
        <f t="shared" si="0"/>
        <v>887</v>
      </c>
      <c r="I45" s="84">
        <f>I43+I44</f>
        <v>4</v>
      </c>
      <c r="J45" s="84">
        <f t="shared" si="0"/>
        <v>25</v>
      </c>
      <c r="K45" s="84">
        <f t="shared" si="0"/>
        <v>0</v>
      </c>
      <c r="L45" s="91">
        <f>E45-F45</f>
        <v>44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3719</v>
      </c>
      <c r="F46" s="84">
        <f t="shared" si="1"/>
        <v>3506</v>
      </c>
      <c r="G46" s="84">
        <f t="shared" si="1"/>
        <v>1</v>
      </c>
      <c r="H46" s="84">
        <f t="shared" si="1"/>
        <v>3384</v>
      </c>
      <c r="I46" s="84">
        <f t="shared" si="1"/>
        <v>1892</v>
      </c>
      <c r="J46" s="84">
        <f t="shared" si="1"/>
        <v>335</v>
      </c>
      <c r="K46" s="84">
        <f t="shared" si="1"/>
        <v>10</v>
      </c>
      <c r="L46" s="91">
        <f>E46-F46</f>
        <v>213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&amp;L519F8F75&amp;C&amp;R2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312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95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&amp;L519F8F75&amp;C&amp;R3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289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296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452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1533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12002220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3093269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3246</v>
      </c>
      <c r="F58" s="109">
        <f>F59+F62+F63+F64</f>
        <v>123</v>
      </c>
      <c r="G58" s="109">
        <f>G59+G62+G63+G64</f>
        <v>11</v>
      </c>
      <c r="H58" s="109">
        <f>H59+H62+H63+H64</f>
        <v>1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725</v>
      </c>
      <c r="F59" s="94">
        <v>29</v>
      </c>
      <c r="G59" s="94">
        <v>6</v>
      </c>
      <c r="H59" s="94">
        <v>1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101</v>
      </c>
      <c r="F60" s="86">
        <v>18</v>
      </c>
      <c r="G60" s="86">
        <v>6</v>
      </c>
      <c r="H60" s="86">
        <v>1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536</v>
      </c>
      <c r="F61" s="86">
        <v>9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1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1660</v>
      </c>
      <c r="F63" s="84">
        <v>64</v>
      </c>
      <c r="G63" s="84">
        <v>4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857</v>
      </c>
      <c r="F64" s="84">
        <v>29</v>
      </c>
      <c r="G64" s="84"/>
      <c r="H64" s="84"/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1528</v>
      </c>
      <c r="G68" s="115">
        <v>11146797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951</v>
      </c>
      <c r="G69" s="117">
        <v>7296849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577</v>
      </c>
      <c r="G70" s="117">
        <v>3849948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288</v>
      </c>
      <c r="G71" s="115">
        <v>218727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&amp;L519F8F75&amp;C&amp;R4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2.985074626865672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13.461538461538462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1.1673151750972763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96.52025099828865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1128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1239.6666666666667</v>
      </c>
    </row>
    <row r="11" spans="1:4" ht="16.5" customHeight="1">
      <c r="A11" s="223" t="s">
        <v>62</v>
      </c>
      <c r="B11" s="225"/>
      <c r="C11" s="10">
        <v>9</v>
      </c>
      <c r="D11" s="84">
        <v>20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94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129</v>
      </c>
    </row>
    <row r="16" spans="1:4" ht="16.5" customHeight="1">
      <c r="A16" s="252" t="s">
        <v>104</v>
      </c>
      <c r="B16" s="252"/>
      <c r="C16" s="10">
        <v>14</v>
      </c>
      <c r="D16" s="84">
        <v>21</v>
      </c>
    </row>
    <row r="17" spans="1:5" ht="16.5" customHeight="1">
      <c r="A17" s="252" t="s">
        <v>108</v>
      </c>
      <c r="B17" s="25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&amp;L519F8F75&amp;C&amp;R5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2024-02-14T12:35:15Z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519F8F75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