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<sst xmlns="http://schemas.openxmlformats.org/spreadsheetml/2006/main" count="293" uniqueCount="220">
  <si>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</si>
  <si>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</si>
  <si>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</si>
  <si>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</si>
  <si>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</si>
  <si>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</si>
  <si>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</si>
  <si>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</si>
  <si>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</si>
  <si>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</si>
  <si>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</si>
  <si>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</si>
  <si>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</si>
  <si>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</si>
  <si>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</si>
  <si>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</si>
  <si>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</si>
  <si>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</si>
  <si>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</si>
  <si>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</si>
  <si>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</si>
  <si>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</si>
  <si>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</si>
  <si>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</si>
  <si>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</si>
  <si>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</si>
  <si>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</si>
  <si>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</si>
  <si>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</si>
  <si>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</si>
  <si>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</si>
  <si>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</si>
  <si>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</si>
  <si>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</si>
  <si>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</si>
  <si>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</si>
  <si>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</si>
  <si>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</si>
  <si>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</si>
  <si>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</si>
  <si>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</si>
  <si>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</si>
  <si>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</si>
  <si>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</si>
  <si>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</si>
  <si>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</si>
  <si>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</si>
  <si>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</si>
  <si>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</si>
  <si>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</si>
  <si>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</si>
  <si>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</si>
  <si>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</si>
  <si>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</si>
  <si>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</si>
  <si>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</si>
  <si>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</si>
  <si>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</si>
  <si>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</si>
  <si>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</si>
  <si>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</si>
  <si>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</si>
  <si>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</si>
  <si>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</si>
  <si>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</si>
  <si>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</si>
  <si>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</si>
  <si>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</si>
  <si>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</si>
  <si>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</si>
  <si>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</si>
  <si>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</si>
  <si>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</si>
  <si>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</si>
  <si>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</si>
  <si>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</si>
  <si>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</si>
  <si>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</si>
  <si>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</si>
  <si>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</si>
  <si>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</si>
  <si>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</si>
  <si>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</si>
  <si>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</si>
  <si>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</si>
  <si>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</si>
  <si>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</si>
  <si>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</si>
  <si>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</si>
  <si>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</si>
  <si>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</si>
  <si>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</si>
  <si>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</si>
  <si>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</si>
  <si>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</si>
  <si>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</si>
  <si>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</si>
  <si>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</si>
  <si>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</si>
  <si>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</si>
  <si>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</si>
  <si>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</si>
  <si>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</si>
  <si>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</si>
  <si>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</si>
  <si>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</si>
  <si>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</si>
  <si>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</si>
  <si>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</si>
  <si>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</si>
  <si>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</si>
  <si>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</si>
  <si>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</si>
  <si>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</si>
  <si>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</si>
  <si>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</si>
  <si>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</si>
  <si>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</si>
  <si>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</si>
  <si>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</si>
  <si>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</si>
  <si>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</si>
  <si>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</si>
  <si>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</si>
  <si>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</si>
  <si>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</si>
  <si>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</si>
  <si>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</si>
  <si>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</si>
  <si>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</si>
  <si>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</si>
  <si>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</si>
  <si>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</si>
  <si>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</si>
  <si>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</si>
  <si>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</si>
  <si>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</si>
  <si>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</si>
  <si>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</si>
  <si>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</si>
  <si>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</si>
  <si>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</si>
  <si>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</si>
  <si>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</si>
  <si>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</si>
  <si>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</si>
  <si>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</si>
  <si>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</si>
  <si>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</si>
  <si>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</si>
  <si>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</si>
  <si>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</si>
  <si>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</si>
  <si>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</si>
  <si>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</si>
  <si>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</si>
  <si>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</si>
  <si>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</si>
  <si>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</si>
  <si>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</si>
  <si>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</si>
  <si>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</si>
  <si>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</si>
  <si>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</si>
  <si>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</si>
  <si>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</si>
  <si>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</si>
  <si>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</si>
  <si>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</si>
  <si>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</si>
  <si>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</si>
  <si>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</si>
  <si>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</si>
  <si>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</si>
  <si>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</si>
  <si>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</si>
  <si>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</si>
  <si>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</si>
  <si>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</si>
  <si>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</si>
  <si>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</si>
  <si>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</si>
  <si>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</si>
  <si>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</si>
  <si>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</si>
  <si>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</si>
  <si>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</si>
  <si>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</si>
  <si>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</si>
  <si>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</si>
  <si>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</si>
  <si>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</si>
  <si>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</si>
  <si>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</si>
  <si>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</si>
  <si>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</si>
  <si>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</si>
  <si>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</si>
  <si>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</si>
  <si>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</si>
  <si>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</si>
  <si>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</si>
  <si>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</si>
  <si>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</si>
  <si>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</si>
  <si>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</si>
  <si>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</si>
  <si>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</si>
  <si>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</si>
  <si>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</si>
  <si>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</si>
  <si>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</si>
  <si>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Іллічівський міський суд Одеської області</t>
  </si>
  <si>
    <t>68001.м. Чорноморськ.вул. Праці 10</t>
  </si>
  <si>
    <t>Доручення судів України / іноземних судів</t>
  </si>
  <si>
    <t xml:space="preserve">Розглянуто справ судом присяжних </t>
  </si>
  <si>
    <t>К.М. Рожкован</t>
  </si>
  <si>
    <t xml:space="preserve">С.В. Черняєва </t>
  </si>
  <si>
    <t>inbox@il.od.court.gov.ua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</si>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</sst>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&amp;L1D054817&amp;C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169</v>
      </c>
      <c r="F6" s="103">
        <v>7</v>
      </c>
      <c r="G6" s="103"/>
      <c r="H6" s="103">
        <v>16</v>
      </c>
      <c r="I6" s="121" t="s">
        <v>210</v>
      </c>
      <c r="J6" s="103">
        <v>153</v>
      </c>
      <c r="K6" s="84">
        <v>98</v>
      </c>
      <c r="L6" s="91">
        <f>E6-F6</f>
        <v>162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213</v>
      </c>
      <c r="F7" s="103">
        <v>194</v>
      </c>
      <c r="G7" s="103"/>
      <c r="H7" s="103">
        <v>188</v>
      </c>
      <c r="I7" s="103">
        <v>160</v>
      </c>
      <c r="J7" s="103">
        <v>25</v>
      </c>
      <c r="K7" s="84">
        <v>12</v>
      </c>
      <c r="L7" s="91">
        <f>E7-F7</f>
        <v>19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</v>
      </c>
      <c r="F9" s="103">
        <v>14</v>
      </c>
      <c r="G9" s="103"/>
      <c r="H9" s="85">
        <v>16</v>
      </c>
      <c r="I9" s="103">
        <v>13</v>
      </c>
      <c r="J9" s="103">
        <v>12</v>
      </c>
      <c r="K9" s="84">
        <v>3</v>
      </c>
      <c r="L9" s="91">
        <f>E9-F9</f>
        <v>14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12</v>
      </c>
      <c r="F14" s="106"/>
      <c r="G14" s="106"/>
      <c r="H14" s="106">
        <v>4</v>
      </c>
      <c r="I14" s="106">
        <v>2</v>
      </c>
      <c r="J14" s="106">
        <v>8</v>
      </c>
      <c r="K14" s="94"/>
      <c r="L14" s="91">
        <f>E14-F14</f>
        <v>12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/>
      <c r="G15" s="106"/>
      <c r="H15" s="106"/>
      <c r="I15" s="106"/>
      <c r="J15" s="106">
        <v>3</v>
      </c>
      <c r="K15" s="94">
        <v>3</v>
      </c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426</v>
      </c>
      <c r="F16" s="84">
        <f>SUM(F6:F15)</f>
        <v>215</v>
      </c>
      <c r="G16" s="84">
        <f>SUM(G6:G15)</f>
        <v>0</v>
      </c>
      <c r="H16" s="84">
        <f>SUM(H6:H15)</f>
        <v>225</v>
      </c>
      <c r="I16" s="84">
        <f>SUM(I6:I15)</f>
        <v>175</v>
      </c>
      <c r="J16" s="84">
        <f>SUM(J6:J15)</f>
        <v>201</v>
      </c>
      <c r="K16" s="84">
        <f>SUM(K6:K15)</f>
        <v>116</v>
      </c>
      <c r="L16" s="91">
        <f>E16-F16</f>
        <v>211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</v>
      </c>
      <c r="F17" s="84">
        <v>8</v>
      </c>
      <c r="G17" s="84"/>
      <c r="H17" s="84">
        <v>8</v>
      </c>
      <c r="I17" s="84">
        <v>5</v>
      </c>
      <c r="J17" s="84">
        <v>3</v>
      </c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22</v>
      </c>
      <c r="F18" s="84">
        <v>5</v>
      </c>
      <c r="G18" s="84"/>
      <c r="H18" s="84">
        <v>4</v>
      </c>
      <c r="I18" s="84">
        <v>3</v>
      </c>
      <c r="J18" s="84">
        <v>18</v>
      </c>
      <c r="K18" s="84">
        <v>8</v>
      </c>
      <c r="L18" s="91">
        <f>E18-F18</f>
        <v>17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>
        <v>1</v>
      </c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</v>
      </c>
      <c r="F25" s="94">
        <v>10</v>
      </c>
      <c r="G25" s="94"/>
      <c r="H25" s="94">
        <v>7</v>
      </c>
      <c r="I25" s="94">
        <v>3</v>
      </c>
      <c r="J25" s="94">
        <v>22</v>
      </c>
      <c r="K25" s="94">
        <v>9</v>
      </c>
      <c r="L25" s="91">
        <f>E25-F25</f>
        <v>19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556</v>
      </c>
      <c r="F26" s="84">
        <v>334</v>
      </c>
      <c r="G26" s="84"/>
      <c r="H26" s="84">
        <v>426</v>
      </c>
      <c r="I26" s="84">
        <v>245</v>
      </c>
      <c r="J26" s="84">
        <v>130</v>
      </c>
      <c r="K26" s="84"/>
      <c r="L26" s="91">
        <f>E26-F26</f>
        <v>222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13</v>
      </c>
      <c r="F27" s="111">
        <v>11</v>
      </c>
      <c r="G27" s="111"/>
      <c r="H27" s="111">
        <v>6</v>
      </c>
      <c r="I27" s="111">
        <v>5</v>
      </c>
      <c r="J27" s="111">
        <v>7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242</v>
      </c>
      <c r="F28" s="84">
        <v>168</v>
      </c>
      <c r="G28" s="84"/>
      <c r="H28" s="84">
        <v>178</v>
      </c>
      <c r="I28" s="84">
        <v>152</v>
      </c>
      <c r="J28" s="84">
        <v>64</v>
      </c>
      <c r="K28" s="84"/>
      <c r="L28" s="91">
        <f>E28-F28</f>
        <v>74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665</v>
      </c>
      <c r="F29" s="84">
        <v>155</v>
      </c>
      <c r="G29" s="84">
        <v>4</v>
      </c>
      <c r="H29" s="84">
        <v>158</v>
      </c>
      <c r="I29" s="84">
        <v>120</v>
      </c>
      <c r="J29" s="84">
        <v>507</v>
      </c>
      <c r="K29" s="84">
        <v>100</v>
      </c>
      <c r="L29" s="91">
        <f>E29-F29</f>
        <v>510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23</v>
      </c>
      <c r="F30" s="84">
        <v>20</v>
      </c>
      <c r="G30" s="84"/>
      <c r="H30" s="84">
        <v>17</v>
      </c>
      <c r="I30" s="84">
        <v>17</v>
      </c>
      <c r="J30" s="84">
        <v>6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41</v>
      </c>
      <c r="F31" s="84">
        <v>17</v>
      </c>
      <c r="G31" s="84"/>
      <c r="H31" s="84">
        <v>20</v>
      </c>
      <c r="I31" s="84">
        <v>15</v>
      </c>
      <c r="J31" s="84">
        <v>21</v>
      </c>
      <c r="K31" s="84"/>
      <c r="L31" s="91">
        <f>E31-F31</f>
        <v>24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2</v>
      </c>
      <c r="G32" s="84"/>
      <c r="H32" s="84">
        <v>4</v>
      </c>
      <c r="I32" s="84">
        <v>3</v>
      </c>
      <c r="J32" s="84">
        <v>4</v>
      </c>
      <c r="K32" s="84">
        <v>2</v>
      </c>
      <c r="L32" s="91">
        <f>E32-F32</f>
        <v>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1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4</v>
      </c>
      <c r="F34" s="84">
        <v>1</v>
      </c>
      <c r="G34" s="84"/>
      <c r="H34" s="84">
        <v>1</v>
      </c>
      <c r="I34" s="84"/>
      <c r="J34" s="84">
        <v>3</v>
      </c>
      <c r="K34" s="84">
        <v>2</v>
      </c>
      <c r="L34" s="91">
        <f>E34-F34</f>
        <v>3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2</v>
      </c>
      <c r="G36" s="84">
        <v>1</v>
      </c>
      <c r="H36" s="84">
        <v>1</v>
      </c>
      <c r="I36" s="84">
        <v>1</v>
      </c>
      <c r="J36" s="84">
        <v>3</v>
      </c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71</v>
      </c>
      <c r="F37" s="84">
        <v>16</v>
      </c>
      <c r="G37" s="84"/>
      <c r="H37" s="84">
        <v>13</v>
      </c>
      <c r="I37" s="84">
        <v>7</v>
      </c>
      <c r="J37" s="84">
        <v>58</v>
      </c>
      <c r="K37" s="84">
        <v>26</v>
      </c>
      <c r="L37" s="91">
        <f>E37-F37</f>
        <v>55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1</v>
      </c>
      <c r="I39" s="84"/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1466</v>
      </c>
      <c r="F40" s="94">
        <v>617</v>
      </c>
      <c r="G40" s="94">
        <v>5</v>
      </c>
      <c r="H40" s="94">
        <v>660</v>
      </c>
      <c r="I40" s="94">
        <v>397</v>
      </c>
      <c r="J40" s="94">
        <v>806</v>
      </c>
      <c r="K40" s="94">
        <v>131</v>
      </c>
      <c r="L40" s="91">
        <f>E40-F40</f>
        <v>849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809</v>
      </c>
      <c r="F41" s="84">
        <v>405</v>
      </c>
      <c r="G41" s="84"/>
      <c r="H41" s="84">
        <v>486</v>
      </c>
      <c r="I41" s="121" t="s">
        <v>210</v>
      </c>
      <c r="J41" s="84">
        <v>323</v>
      </c>
      <c r="K41" s="84">
        <v>26</v>
      </c>
      <c r="L41" s="91">
        <f>E41-F41</f>
        <v>404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/>
      <c r="G42" s="84"/>
      <c r="H42" s="84">
        <v>2</v>
      </c>
      <c r="I42" s="121" t="s">
        <v>210</v>
      </c>
      <c r="J42" s="84">
        <v>5</v>
      </c>
      <c r="K42" s="84">
        <v>4</v>
      </c>
      <c r="L42" s="91">
        <f>E42-F42</f>
        <v>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1</v>
      </c>
      <c r="G43" s="84"/>
      <c r="H43" s="84">
        <v>2</v>
      </c>
      <c r="I43" s="84">
        <v>2</v>
      </c>
      <c r="J43" s="84"/>
      <c r="K43" s="84"/>
      <c r="L43" s="91">
        <f>E43-F43</f>
        <v>1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811</v>
      </c>
      <c r="F45" s="84">
        <f aca="true" t="shared" si="0" ref="F45:K45">F41+F43+F44</f>
        <v>406</v>
      </c>
      <c r="G45" s="84">
        <f t="shared" si="0"/>
        <v>0</v>
      </c>
      <c r="H45" s="84">
        <f t="shared" si="0"/>
        <v>488</v>
      </c>
      <c r="I45" s="84">
        <f>I43+I44</f>
        <v>2</v>
      </c>
      <c r="J45" s="84">
        <f t="shared" si="0"/>
        <v>323</v>
      </c>
      <c r="K45" s="84">
        <f t="shared" si="0"/>
        <v>26</v>
      </c>
      <c r="L45" s="91">
        <f>E45-F45</f>
        <v>405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2732</v>
      </c>
      <c r="F46" s="84">
        <f t="shared" si="1"/>
        <v>1248</v>
      </c>
      <c r="G46" s="84">
        <f t="shared" si="1"/>
        <v>5</v>
      </c>
      <c r="H46" s="84">
        <f t="shared" si="1"/>
        <v>1380</v>
      </c>
      <c r="I46" s="84">
        <f t="shared" si="1"/>
        <v>577</v>
      </c>
      <c r="J46" s="84">
        <f t="shared" si="1"/>
        <v>1352</v>
      </c>
      <c r="K46" s="84">
        <f t="shared" si="1"/>
        <v>282</v>
      </c>
      <c r="L46" s="91">
        <f>E46-F46</f>
        <v>1484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&amp;L1D054817&amp;C&amp;R2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145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/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/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2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6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19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&amp;L1D054817&amp;C&amp;R3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182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2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60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714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752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31309325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66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1101</v>
      </c>
      <c r="F58" s="109">
        <f>F59+F62+F63+F64</f>
        <v>256</v>
      </c>
      <c r="G58" s="109">
        <f>G59+G62+G63+G64</f>
        <v>15</v>
      </c>
      <c r="H58" s="109">
        <f>H59+H62+H63+H64</f>
        <v>4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204</v>
      </c>
      <c r="F59" s="94">
        <v>16</v>
      </c>
      <c r="G59" s="94">
        <v>4</v>
      </c>
      <c r="H59" s="94"/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4</v>
      </c>
      <c r="F60" s="86">
        <v>7</v>
      </c>
      <c r="G60" s="86">
        <v>4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188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538</v>
      </c>
      <c r="F63" s="84">
        <v>104</v>
      </c>
      <c r="G63" s="84">
        <v>11</v>
      </c>
      <c r="H63" s="84">
        <v>4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356</v>
      </c>
      <c r="F64" s="84">
        <v>132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400</v>
      </c>
      <c r="G68" s="115">
        <v>4781726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207</v>
      </c>
      <c r="G69" s="117">
        <v>4140323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193</v>
      </c>
      <c r="G70" s="117">
        <v>641403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133</v>
      </c>
      <c r="G71" s="115">
        <v>108608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2</v>
      </c>
      <c r="G73" s="117">
        <v>950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4</v>
      </c>
      <c r="G74" s="117">
        <v>10757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&amp;L1D054817&amp;C&amp;R4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20.857988165680474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57.711442786069654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40.90909090909091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16.253101736972706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8.04953560371517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110.57692307692308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276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546.4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203</v>
      </c>
      <c r="B13" s="330"/>
      <c r="C13" s="10">
        <v>11</v>
      </c>
      <c r="D13" s="94">
        <v>350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119</v>
      </c>
    </row>
    <row r="16" spans="1:4" ht="16.5" customHeight="1">
      <c r="A16" s="331" t="s">
        <v>104</v>
      </c>
      <c r="B16" s="331"/>
      <c r="C16" s="10">
        <v>14</v>
      </c>
      <c r="D16" s="84">
        <v>72</v>
      </c>
    </row>
    <row r="17" spans="1:5" ht="16.5" customHeight="1">
      <c r="A17" s="331" t="s">
        <v>108</v>
      </c>
      <c r="B17" s="331"/>
      <c r="C17" s="10">
        <v>15</v>
      </c>
      <c r="D17" s="84">
        <v>62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&amp;L1D054817&amp;C&amp;R5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2021-09-02T06:14:55Z</cp:lastPrinted>
  <dcterms:created xsi:type="dcterms:W3CDTF">2004-04-20T14:33:35Z</dcterms:created>
  <dcterms:modified xsi:type="dcterms:W3CDTF">2022-08-29T12:09:46Z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1D054817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